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20" tabRatio="778"/>
  </bookViews>
  <sheets>
    <sheet name="5手書き" sheetId="9" r:id="rId1"/>
    <sheet name="6手書き" sheetId="10" r:id="rId2"/>
    <sheet name="5ﾁｰﾑ" sheetId="8" r:id="rId3"/>
    <sheet name="6ﾁｰﾑ" sheetId="7" r:id="rId4"/>
  </sheets>
  <definedNames>
    <definedName name="_xlnm.Print_Area" localSheetId="2">'5ﾁｰﾑ'!$A$1:$BS$45</definedName>
    <definedName name="_xlnm.Print_Area" localSheetId="3">'6ﾁｰﾑ'!$A$1:$BS$44</definedName>
    <definedName name="基点">#REF!</definedName>
    <definedName name="_xlnm.Print_Area" localSheetId="0">'5手書き'!$A$1:$BS$43</definedName>
    <definedName name="_xlnm.Print_Area" localSheetId="1">'6手書き'!$A$1:$BS$44</definedName>
  </definedNames>
  <calcPr calcId="144525"/>
</workbook>
</file>

<file path=xl/sharedStrings.xml><?xml version="1.0" encoding="utf-8"?>
<sst xmlns="http://schemas.openxmlformats.org/spreadsheetml/2006/main" count="1488" uniqueCount="41">
  <si>
    <t>2025 年度　御殿場市テニス協会　リーグ戦結果</t>
  </si>
  <si>
    <t>A</t>
  </si>
  <si>
    <r>
      <t>リーグ順位決定戦</t>
    </r>
    <r>
      <rPr>
        <sz val="14"/>
        <rFont val="ＭＳ Ｐゴシック"/>
        <charset val="128"/>
      </rPr>
      <t>　結果　　試合日　2025 年  8月  17日　表中：両脇は獲得試合数、S/Dはｼﾝｸﾞﾙｽ､ﾀﾞﾌﾞﾙｽの獲得ｹﾞｰﾑ数</t>
    </r>
  </si>
  <si>
    <t>クラブ名</t>
  </si>
  <si>
    <t xml:space="preserve"> </t>
  </si>
  <si>
    <t>勝－敗</t>
  </si>
  <si>
    <t>得失
セット数</t>
  </si>
  <si>
    <t>得失
ゲーム数</t>
  </si>
  <si>
    <t>順　位</t>
  </si>
  <si>
    <t>去年</t>
  </si>
  <si>
    <t>今年</t>
  </si>
  <si>
    <t>Ｏ’ＰＥＡＣＥ</t>
  </si>
  <si>
    <t>S1</t>
  </si>
  <si>
    <t>-</t>
  </si>
  <si>
    <t>S2</t>
  </si>
  <si>
    <t>D1</t>
  </si>
  <si>
    <t>W1</t>
  </si>
  <si>
    <t>D2</t>
  </si>
  <si>
    <t>W2</t>
  </si>
  <si>
    <t>D3</t>
  </si>
  <si>
    <t>W3</t>
  </si>
  <si>
    <t>ミナミ</t>
  </si>
  <si>
    <t>トーシンA</t>
  </si>
  <si>
    <t>Ｆｒｅａｋｓ</t>
  </si>
  <si>
    <t>日立ハイテク</t>
  </si>
  <si>
    <t>１位</t>
  </si>
  <si>
    <t>２位</t>
  </si>
  <si>
    <t>３位</t>
  </si>
  <si>
    <t>４位</t>
  </si>
  <si>
    <t>５位</t>
  </si>
  <si>
    <t>６位</t>
  </si>
  <si>
    <t/>
  </si>
  <si>
    <t xml:space="preserve"> クラス昇格</t>
  </si>
  <si>
    <t xml:space="preserve"> クラス残留</t>
  </si>
  <si>
    <t xml:space="preserve"> クラス降格</t>
  </si>
  <si>
    <t>次年度リーグ幹事</t>
  </si>
  <si>
    <t>　　 ２０XX 年度　御殿場市テニス協会　リーグ戦結果</t>
  </si>
  <si>
    <r>
      <rPr>
        <b/>
        <sz val="14"/>
        <rFont val="ＭＳ Ｐゴシック"/>
        <charset val="128"/>
      </rPr>
      <t>クラス順位決定戦</t>
    </r>
    <r>
      <rPr>
        <sz val="14"/>
        <rFont val="ＭＳ Ｐゴシック"/>
        <charset val="128"/>
      </rPr>
      <t>　結果　　試合日　　20XX　年　　月　　日　表中：両脇は獲得試合数、S/Dはｼﾝｸﾞﾙｽ､ﾀﾞﾌﾞﾙｽの獲得ｹﾞｰﾑ数</t>
    </r>
  </si>
  <si>
    <t xml:space="preserve"> 年度　御殿場市テニス協会　リーグ戦結果</t>
  </si>
  <si>
    <r>
      <rPr>
        <b/>
        <sz val="14"/>
        <rFont val="ＭＳ Ｐゴシック"/>
        <charset val="128"/>
      </rPr>
      <t xml:space="preserve"> リーグ順位決定戦</t>
    </r>
    <r>
      <rPr>
        <sz val="14"/>
        <rFont val="ＭＳ Ｐゴシック"/>
        <charset val="128"/>
      </rPr>
      <t>　結果　　試合日　20xx 年  月   日　表中：両脇は獲得試合数、S/Dはｼﾝｸﾞﾙｽ､ﾀﾞﾌﾞﾙｽの獲得ｹﾞｰﾑ数</t>
    </r>
  </si>
  <si>
    <t>　　  年度　御殿場市テニス協会　リーグ戦結果</t>
  </si>
</sst>
</file>

<file path=xl/styles.xml><?xml version="1.0" encoding="utf-8"?>
<styleSheet xmlns="http://schemas.openxmlformats.org/spreadsheetml/2006/main">
  <numFmts count="5">
    <numFmt numFmtId="176" formatCode="0&quot;位&quot;"/>
    <numFmt numFmtId="177" formatCode="_ * #,##0_ ;_ * \-#,##0_ ;_ * &quot;-&quot;??_ ;_ @_ "/>
    <numFmt numFmtId="43" formatCode="_ * #,##0.00_ ;_ * \-#,##0.00_ ;_ * &quot;-&quot;??_ ;_ @_ "/>
    <numFmt numFmtId="178" formatCode="_-&quot;\&quot;* #,##0_-\ ;\-&quot;\&quot;* #,##0_-\ ;_-&quot;\&quot;* &quot;-&quot;??_-\ ;_-@_-"/>
    <numFmt numFmtId="179" formatCode="_-&quot;\&quot;* #,##0.00_-\ ;\-&quot;\&quot;* #,##0.00_-\ ;_-&quot;\&quot;* &quot;-&quot;??_-\ ;_-@_-"/>
  </numFmts>
  <fonts count="33">
    <font>
      <sz val="11"/>
      <name val="ＭＳ Ｐゴシック"/>
      <charset val="128"/>
    </font>
    <font>
      <sz val="12"/>
      <name val="ＭＳ Ｐゴシック"/>
      <charset val="128"/>
    </font>
    <font>
      <sz val="14"/>
      <name val="ＭＳ Ｐゴシック"/>
      <charset val="128"/>
    </font>
    <font>
      <b/>
      <sz val="14"/>
      <color theme="1"/>
      <name val="ＭＳ Ｐゴシック"/>
      <charset val="128"/>
    </font>
    <font>
      <b/>
      <sz val="14"/>
      <name val="ＭＳ Ｐゴシック"/>
      <charset val="128"/>
    </font>
    <font>
      <b/>
      <sz val="16"/>
      <name val="ＭＳ Ｐゴシック"/>
      <charset val="128"/>
    </font>
    <font>
      <sz val="10"/>
      <name val="ＭＳ Ｐゴシック"/>
      <charset val="128"/>
    </font>
    <font>
      <sz val="8"/>
      <name val="ＭＳ Ｐゴシック"/>
      <charset val="128"/>
    </font>
    <font>
      <sz val="9"/>
      <name val="ＭＳ Ｐゴシック"/>
      <charset val="128"/>
    </font>
    <font>
      <sz val="6"/>
      <color indexed="9"/>
      <name val="ＭＳ Ｐゴシック"/>
      <charset val="128"/>
    </font>
    <font>
      <sz val="18"/>
      <name val="ＭＳ Ｐゴシック"/>
      <charset val="128"/>
    </font>
    <font>
      <b/>
      <sz val="22"/>
      <name val="ＭＳ Ｐゴシック"/>
      <charset val="128"/>
    </font>
    <font>
      <sz val="11"/>
      <color indexed="9"/>
      <name val="ＭＳ Ｐゴシック"/>
      <charset val="128"/>
    </font>
    <font>
      <u/>
      <sz val="11"/>
      <color rgb="FF80008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0" fontId="19" fillId="6" borderId="45" applyNumberFormat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" borderId="44" applyNumberFormat="0" applyFon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4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5" borderId="49" applyNumberFormat="0" applyAlignment="0" applyProtection="0">
      <alignment vertical="center"/>
    </xf>
    <xf numFmtId="0" fontId="25" fillId="0" borderId="46" applyNumberFormat="0" applyFill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17" fillId="5" borderId="45" applyNumberFormat="0" applyAlignment="0" applyProtection="0">
      <alignment vertical="center"/>
    </xf>
    <xf numFmtId="0" fontId="16" fillId="0" borderId="5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9" fillId="17" borderId="5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4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</cellStyleXfs>
  <cellXfs count="278">
    <xf numFmtId="0" fontId="0" fillId="0" borderId="0" xfId="0"/>
    <xf numFmtId="0" fontId="1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2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NumberFormat="1" applyFont="1" applyFill="1" applyAlignment="1">
      <alignment horizontal="center" vertical="center"/>
    </xf>
    <xf numFmtId="0" fontId="4" fillId="2" borderId="0" xfId="0" applyNumberFormat="1" applyFont="1" applyFill="1" applyAlignment="1" applyProtection="1">
      <alignment vertical="center"/>
      <protection locked="0"/>
    </xf>
    <xf numFmtId="0" fontId="0" fillId="2" borderId="0" xfId="0" applyNumberFormat="1" applyFont="1" applyFill="1" applyAlignment="1">
      <alignment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 wrapText="1"/>
      <protection hidden="1"/>
    </xf>
    <xf numFmtId="0" fontId="5" fillId="0" borderId="2" xfId="0" applyNumberFormat="1" applyFont="1" applyBorder="1" applyAlignment="1" applyProtection="1">
      <alignment horizontal="center" vertical="center" wrapText="1"/>
      <protection hidden="1"/>
    </xf>
    <xf numFmtId="0" fontId="0" fillId="0" borderId="4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5" xfId="0" applyNumberFormat="1" applyFont="1" applyBorder="1" applyAlignment="1" applyProtection="1">
      <alignment horizontal="center" vertical="center" wrapText="1"/>
      <protection hidden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NumberFormat="1" applyFont="1" applyBorder="1" applyAlignment="1">
      <alignment horizontal="center" vertical="center"/>
    </xf>
    <xf numFmtId="0" fontId="0" fillId="0" borderId="12" xfId="0" applyNumberFormat="1" applyFont="1" applyBorder="1" applyAlignment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 applyProtection="1">
      <alignment horizontal="center" vertical="center"/>
      <protection hidden="1"/>
    </xf>
    <xf numFmtId="0" fontId="6" fillId="0" borderId="1" xfId="0" applyNumberFormat="1" applyFont="1" applyBorder="1" applyAlignment="1" applyProtection="1">
      <alignment horizontal="center" vertical="center"/>
      <protection hidden="1"/>
    </xf>
    <xf numFmtId="0" fontId="7" fillId="0" borderId="16" xfId="0" applyNumberFormat="1" applyFont="1" applyBorder="1" applyAlignment="1">
      <alignment horizontal="center" vertical="center"/>
    </xf>
    <xf numFmtId="0" fontId="5" fillId="0" borderId="17" xfId="0" applyNumberFormat="1" applyFont="1" applyBorder="1" applyAlignment="1" applyProtection="1">
      <alignment horizontal="center" vertical="center"/>
      <protection hidden="1"/>
    </xf>
    <xf numFmtId="0" fontId="6" fillId="0" borderId="9" xfId="0" applyNumberFormat="1" applyFont="1" applyBorder="1" applyAlignment="1" applyProtection="1">
      <alignment horizontal="center" vertical="center"/>
      <protection hidden="1"/>
    </xf>
    <xf numFmtId="0" fontId="7" fillId="0" borderId="18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 applyProtection="1">
      <alignment horizontal="center" vertical="center"/>
      <protection hidden="1"/>
    </xf>
    <xf numFmtId="0" fontId="6" fillId="0" borderId="4" xfId="0" applyNumberFormat="1" applyFont="1" applyBorder="1" applyAlignment="1" applyProtection="1">
      <alignment horizontal="center" vertical="center"/>
      <protection hidden="1"/>
    </xf>
    <xf numFmtId="0" fontId="7" fillId="0" borderId="2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2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2" xfId="0" applyBorder="1" applyAlignment="1" applyProtection="1">
      <alignment wrapText="1"/>
      <protection hidden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 wrapText="1"/>
      <protection hidden="1"/>
    </xf>
    <xf numFmtId="0" fontId="5" fillId="0" borderId="6" xfId="0" applyNumberFormat="1" applyFont="1" applyBorder="1" applyAlignment="1" applyProtection="1">
      <alignment horizontal="center" vertical="center" wrapText="1"/>
      <protection hidden="1"/>
    </xf>
    <xf numFmtId="0" fontId="0" fillId="0" borderId="23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0" fillId="0" borderId="24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0" fillId="0" borderId="25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26" xfId="0" applyNumberFormat="1" applyFont="1" applyFill="1" applyBorder="1" applyAlignment="1" applyProtection="1">
      <alignment horizontal="center" vertical="center"/>
      <protection hidden="1"/>
    </xf>
    <xf numFmtId="0" fontId="9" fillId="0" borderId="26" xfId="0" applyNumberFormat="1" applyFont="1" applyFill="1" applyBorder="1" applyAlignment="1" applyProtection="1">
      <alignment horizontal="center" vertical="center"/>
      <protection hidden="1"/>
    </xf>
    <xf numFmtId="0" fontId="6" fillId="0" borderId="26" xfId="0" applyNumberFormat="1" applyFont="1" applyBorder="1" applyAlignment="1" applyProtection="1">
      <alignment horizontal="center" vertical="center"/>
      <protection hidden="1"/>
    </xf>
    <xf numFmtId="0" fontId="6" fillId="0" borderId="27" xfId="0" applyNumberFormat="1" applyFont="1" applyFill="1" applyBorder="1" applyAlignment="1" applyProtection="1">
      <alignment horizontal="center" vertical="center"/>
      <protection hidden="1"/>
    </xf>
    <xf numFmtId="0" fontId="6" fillId="0" borderId="3" xfId="0" applyNumberFormat="1" applyFont="1" applyBorder="1" applyAlignment="1" applyProtection="1">
      <alignment horizontal="center" vertical="center"/>
      <protection hidden="1"/>
    </xf>
    <xf numFmtId="0" fontId="6" fillId="0" borderId="7" xfId="0" applyNumberFormat="1" applyFont="1" applyBorder="1" applyAlignment="1" applyProtection="1">
      <alignment horizontal="center" vertical="center"/>
      <protection hidden="1"/>
    </xf>
    <xf numFmtId="0" fontId="6" fillId="0" borderId="8" xfId="0" applyNumberFormat="1" applyFont="1" applyBorder="1" applyAlignment="1" applyProtection="1">
      <alignment horizontal="center" vertical="center"/>
      <protection hidden="1"/>
    </xf>
    <xf numFmtId="0" fontId="6" fillId="0" borderId="28" xfId="0" applyNumberFormat="1" applyFont="1" applyFill="1" applyBorder="1" applyAlignment="1" applyProtection="1">
      <alignment horizontal="center" vertical="center"/>
      <protection hidden="1"/>
    </xf>
    <xf numFmtId="0" fontId="9" fillId="0" borderId="28" xfId="0" applyNumberFormat="1" applyFont="1" applyFill="1" applyBorder="1" applyAlignment="1" applyProtection="1">
      <alignment horizontal="center" vertical="center"/>
      <protection hidden="1"/>
    </xf>
    <xf numFmtId="0" fontId="6" fillId="0" borderId="28" xfId="0" applyNumberFormat="1" applyFont="1" applyBorder="1" applyAlignment="1" applyProtection="1">
      <alignment horizontal="center" vertical="center"/>
      <protection hidden="1"/>
    </xf>
    <xf numFmtId="0" fontId="9" fillId="0" borderId="28" xfId="0" applyNumberFormat="1" applyFont="1" applyBorder="1" applyAlignment="1" applyProtection="1">
      <alignment horizontal="center" vertical="center"/>
      <protection hidden="1"/>
    </xf>
    <xf numFmtId="0" fontId="6" fillId="0" borderId="29" xfId="0" applyNumberFormat="1" applyFont="1" applyFill="1" applyBorder="1" applyAlignment="1" applyProtection="1">
      <alignment horizontal="center" vertical="center"/>
      <protection hidden="1"/>
    </xf>
    <xf numFmtId="0" fontId="6" fillId="0" borderId="10" xfId="0" applyNumberFormat="1" applyFont="1" applyBorder="1" applyAlignment="1" applyProtection="1">
      <alignment horizontal="center" vertical="center"/>
      <protection hidden="1"/>
    </xf>
    <xf numFmtId="0" fontId="6" fillId="0" borderId="11" xfId="0" applyNumberFormat="1" applyFont="1" applyBorder="1" applyAlignment="1" applyProtection="1">
      <alignment horizontal="center" vertical="center"/>
      <protection hidden="1"/>
    </xf>
    <xf numFmtId="0" fontId="6" fillId="0" borderId="12" xfId="0" applyNumberFormat="1" applyFont="1" applyBorder="1" applyAlignment="1" applyProtection="1">
      <alignment horizontal="center" vertical="center"/>
      <protection hidden="1"/>
    </xf>
    <xf numFmtId="0" fontId="6" fillId="0" borderId="30" xfId="0" applyNumberFormat="1" applyFont="1" applyFill="1" applyBorder="1" applyAlignment="1" applyProtection="1">
      <alignment horizontal="center" vertical="center"/>
      <protection hidden="1"/>
    </xf>
    <xf numFmtId="0" fontId="9" fillId="0" borderId="30" xfId="0" applyNumberFormat="1" applyFont="1" applyFill="1" applyBorder="1" applyAlignment="1" applyProtection="1">
      <alignment horizontal="center" vertical="center"/>
      <protection hidden="1"/>
    </xf>
    <xf numFmtId="0" fontId="6" fillId="0" borderId="30" xfId="0" applyNumberFormat="1" applyFont="1" applyBorder="1" applyAlignment="1" applyProtection="1">
      <alignment horizontal="center" vertical="center"/>
      <protection hidden="1"/>
    </xf>
    <xf numFmtId="0" fontId="9" fillId="0" borderId="30" xfId="0" applyNumberFormat="1" applyFont="1" applyBorder="1" applyAlignment="1" applyProtection="1">
      <alignment horizontal="center" vertical="center"/>
      <protection hidden="1"/>
    </xf>
    <xf numFmtId="0" fontId="6" fillId="0" borderId="31" xfId="0" applyNumberFormat="1" applyFont="1" applyFill="1" applyBorder="1" applyAlignment="1" applyProtection="1">
      <alignment horizontal="center" vertical="center"/>
      <protection hidden="1"/>
    </xf>
    <xf numFmtId="0" fontId="6" fillId="0" borderId="6" xfId="0" applyNumberFormat="1" applyFont="1" applyBorder="1" applyAlignment="1" applyProtection="1">
      <alignment horizontal="center" vertical="center"/>
      <protection hidden="1"/>
    </xf>
    <xf numFmtId="0" fontId="6" fillId="0" borderId="13" xfId="0" applyNumberFormat="1" applyFont="1" applyBorder="1" applyAlignment="1" applyProtection="1">
      <alignment horizontal="center" vertical="center"/>
      <protection hidden="1"/>
    </xf>
    <xf numFmtId="0" fontId="6" fillId="0" borderId="14" xfId="0" applyNumberFormat="1" applyFont="1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wrapText="1"/>
      <protection hidden="1"/>
    </xf>
    <xf numFmtId="0" fontId="2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2" borderId="26" xfId="0" applyNumberFormat="1" applyFont="1" applyFill="1" applyBorder="1" applyAlignment="1" applyProtection="1">
      <alignment horizontal="center" vertical="center"/>
      <protection locked="0"/>
    </xf>
    <xf numFmtId="0" fontId="9" fillId="0" borderId="26" xfId="0" applyNumberFormat="1" applyFont="1" applyFill="1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/>
    </xf>
    <xf numFmtId="0" fontId="6" fillId="2" borderId="27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NumberFormat="1" applyFont="1" applyBorder="1" applyAlignment="1">
      <alignment horizontal="center" vertical="center"/>
    </xf>
    <xf numFmtId="0" fontId="6" fillId="2" borderId="28" xfId="0" applyNumberFormat="1" applyFont="1" applyFill="1" applyBorder="1" applyAlignment="1" applyProtection="1">
      <alignment horizontal="center" vertical="center"/>
      <protection locked="0"/>
    </xf>
    <xf numFmtId="0" fontId="9" fillId="0" borderId="28" xfId="0" applyNumberFormat="1" applyFont="1" applyFill="1" applyBorder="1" applyAlignment="1">
      <alignment horizontal="center" vertical="center"/>
    </xf>
    <xf numFmtId="0" fontId="6" fillId="0" borderId="28" xfId="0" applyNumberFormat="1" applyFont="1" applyBorder="1" applyAlignment="1">
      <alignment horizontal="center" vertical="center"/>
    </xf>
    <xf numFmtId="0" fontId="9" fillId="0" borderId="28" xfId="0" applyNumberFormat="1" applyFont="1" applyBorder="1" applyAlignment="1">
      <alignment horizontal="center" vertical="center"/>
    </xf>
    <xf numFmtId="0" fontId="6" fillId="2" borderId="29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NumberFormat="1" applyFont="1" applyBorder="1" applyAlignment="1">
      <alignment horizontal="center" vertical="center"/>
    </xf>
    <xf numFmtId="0" fontId="6" fillId="2" borderId="30" xfId="0" applyNumberFormat="1" applyFont="1" applyFill="1" applyBorder="1" applyAlignment="1" applyProtection="1">
      <alignment horizontal="center" vertical="center"/>
      <protection locked="0"/>
    </xf>
    <xf numFmtId="0" fontId="9" fillId="0" borderId="30" xfId="0" applyNumberFormat="1" applyFont="1" applyFill="1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vertical="center"/>
    </xf>
    <xf numFmtId="0" fontId="9" fillId="0" borderId="30" xfId="0" applyNumberFormat="1" applyFont="1" applyBorder="1" applyAlignment="1">
      <alignment horizontal="center" vertical="center"/>
    </xf>
    <xf numFmtId="0" fontId="6" fillId="2" borderId="31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NumberFormat="1" applyFont="1" applyBorder="1" applyAlignment="1">
      <alignment horizontal="center" vertical="center"/>
    </xf>
    <xf numFmtId="0" fontId="6" fillId="0" borderId="23" xfId="0" applyNumberFormat="1" applyFont="1" applyBorder="1" applyAlignment="1" applyProtection="1">
      <alignment horizontal="center" vertical="center"/>
      <protection hidden="1"/>
    </xf>
    <xf numFmtId="0" fontId="6" fillId="0" borderId="24" xfId="0" applyNumberFormat="1" applyFont="1" applyBorder="1" applyAlignment="1" applyProtection="1">
      <alignment horizontal="center" vertical="center"/>
      <protection hidden="1"/>
    </xf>
    <xf numFmtId="0" fontId="6" fillId="0" borderId="25" xfId="0" applyNumberFormat="1" applyFont="1" applyBorder="1" applyAlignment="1" applyProtection="1">
      <alignment horizontal="center" vertical="center"/>
      <protection hidden="1"/>
    </xf>
    <xf numFmtId="0" fontId="6" fillId="0" borderId="7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2" fillId="0" borderId="3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0" applyNumberFormat="1" applyFont="1" applyBorder="1" applyAlignment="1">
      <alignment horizontal="center" vertical="center"/>
    </xf>
    <xf numFmtId="0" fontId="6" fillId="0" borderId="23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24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 wrapText="1"/>
      <protection locked="0" hidden="1"/>
    </xf>
    <xf numFmtId="0" fontId="5" fillId="0" borderId="2" xfId="0" applyNumberFormat="1" applyFont="1" applyBorder="1" applyAlignment="1" applyProtection="1">
      <alignment horizontal="center" vertical="center" wrapText="1"/>
      <protection locked="0" hidden="1"/>
    </xf>
    <xf numFmtId="0" fontId="5" fillId="0" borderId="4" xfId="0" applyNumberFormat="1" applyFont="1" applyBorder="1" applyAlignment="1" applyProtection="1">
      <alignment horizontal="center" vertical="center" wrapText="1"/>
      <protection locked="0" hidden="1"/>
    </xf>
    <xf numFmtId="0" fontId="5" fillId="0" borderId="5" xfId="0" applyNumberFormat="1" applyFont="1" applyBorder="1" applyAlignment="1" applyProtection="1">
      <alignment horizontal="center" vertical="center" wrapText="1"/>
      <protection locked="0" hidden="1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 applyProtection="1">
      <alignment vertical="center"/>
      <protection locked="0"/>
    </xf>
    <xf numFmtId="0" fontId="5" fillId="0" borderId="3" xfId="0" applyNumberFormat="1" applyFont="1" applyBorder="1" applyAlignment="1" applyProtection="1">
      <alignment horizontal="center" vertical="center" wrapText="1"/>
      <protection locked="0" hidden="1"/>
    </xf>
    <xf numFmtId="0" fontId="5" fillId="0" borderId="6" xfId="0" applyNumberFormat="1" applyFont="1" applyBorder="1" applyAlignment="1" applyProtection="1">
      <alignment horizontal="center" vertical="center" wrapText="1"/>
      <protection locked="0" hidden="1"/>
    </xf>
    <xf numFmtId="0" fontId="1" fillId="0" borderId="0" xfId="0" applyNumberFormat="1" applyFont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vertical="center"/>
      <protection hidden="1"/>
    </xf>
    <xf numFmtId="0" fontId="1" fillId="0" borderId="2" xfId="0" applyNumberFormat="1" applyFont="1" applyBorder="1" applyAlignment="1" applyProtection="1">
      <alignment vertical="center"/>
      <protection hidden="1"/>
    </xf>
    <xf numFmtId="0" fontId="1" fillId="0" borderId="3" xfId="0" applyNumberFormat="1" applyFont="1" applyBorder="1" applyAlignment="1" applyProtection="1">
      <alignment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Border="1" applyAlignment="1" applyProtection="1">
      <alignment horizontal="center" vertical="center"/>
      <protection hidden="1"/>
    </xf>
    <xf numFmtId="0" fontId="10" fillId="0" borderId="9" xfId="0" applyNumberFormat="1" applyFont="1" applyBorder="1" applyAlignment="1" applyProtection="1">
      <alignment horizontal="center" vertical="center"/>
      <protection hidden="1"/>
    </xf>
    <xf numFmtId="0" fontId="1" fillId="0" borderId="0" xfId="0" applyNumberFormat="1" applyFont="1" applyBorder="1" applyAlignment="1" applyProtection="1">
      <alignment vertical="center"/>
      <protection hidden="1"/>
    </xf>
    <xf numFmtId="0" fontId="1" fillId="0" borderId="10" xfId="0" applyNumberFormat="1" applyFont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Border="1" applyAlignment="1" applyProtection="1">
      <alignment horizontal="center" vertical="center"/>
      <protection hidden="1"/>
    </xf>
    <xf numFmtId="0" fontId="1" fillId="0" borderId="4" xfId="0" applyNumberFormat="1" applyFont="1" applyBorder="1" applyAlignment="1" applyProtection="1">
      <alignment vertical="center"/>
      <protection hidden="1"/>
    </xf>
    <xf numFmtId="0" fontId="1" fillId="0" borderId="5" xfId="0" applyNumberFormat="1" applyFont="1" applyBorder="1" applyAlignment="1" applyProtection="1">
      <alignment vertical="center"/>
      <protection hidden="1"/>
    </xf>
    <xf numFmtId="0" fontId="1" fillId="0" borderId="6" xfId="0" applyNumberFormat="1" applyFont="1" applyBorder="1" applyAlignment="1" applyProtection="1">
      <alignment vertic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Border="1" applyAlignment="1" applyProtection="1">
      <alignment horizontal="center" vertical="center"/>
      <protection hidden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6" fillId="0" borderId="21" xfId="0" applyNumberFormat="1" applyFont="1" applyBorder="1" applyAlignment="1">
      <alignment horizontal="center" vertical="center"/>
    </xf>
    <xf numFmtId="0" fontId="0" fillId="0" borderId="22" xfId="0" applyBorder="1"/>
    <xf numFmtId="0" fontId="0" fillId="0" borderId="32" xfId="0" applyBorder="1"/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/>
    </xf>
    <xf numFmtId="0" fontId="0" fillId="0" borderId="33" xfId="0" applyBorder="1"/>
    <xf numFmtId="0" fontId="8" fillId="0" borderId="34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 applyProtection="1">
      <alignment horizontal="center" vertical="center"/>
      <protection hidden="1"/>
    </xf>
    <xf numFmtId="0" fontId="1" fillId="0" borderId="3" xfId="0" applyNumberFormat="1" applyFont="1" applyBorder="1" applyAlignment="1" applyProtection="1">
      <alignment horizontal="center" vertical="center"/>
      <protection hidden="1"/>
    </xf>
    <xf numFmtId="0" fontId="11" fillId="0" borderId="1" xfId="0" applyNumberFormat="1" applyFont="1" applyBorder="1" applyAlignment="1">
      <alignment horizontal="center" vertical="center"/>
    </xf>
    <xf numFmtId="0" fontId="0" fillId="0" borderId="35" xfId="0" applyBorder="1"/>
    <xf numFmtId="0" fontId="11" fillId="2" borderId="36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0" fontId="12" fillId="0" borderId="0" xfId="0" applyNumberFormat="1" applyFont="1" applyAlignment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hidden="1"/>
    </xf>
    <xf numFmtId="0" fontId="0" fillId="0" borderId="9" xfId="0" applyBorder="1"/>
    <xf numFmtId="0" fontId="0" fillId="0" borderId="37" xfId="0" applyBorder="1"/>
    <xf numFmtId="0" fontId="0" fillId="0" borderId="38" xfId="0" applyBorder="1" applyProtection="1">
      <protection locked="0"/>
    </xf>
    <xf numFmtId="0" fontId="0" fillId="0" borderId="10" xfId="0" applyBorder="1" applyProtection="1">
      <protection locked="0"/>
    </xf>
    <xf numFmtId="0" fontId="1" fillId="0" borderId="5" xfId="0" applyNumberFormat="1" applyFont="1" applyBorder="1" applyAlignment="1" applyProtection="1">
      <alignment horizontal="center" vertical="center"/>
      <protection hidden="1"/>
    </xf>
    <xf numFmtId="0" fontId="1" fillId="0" borderId="6" xfId="0" applyNumberFormat="1" applyFont="1" applyBorder="1" applyAlignment="1" applyProtection="1">
      <alignment horizontal="center" vertical="center"/>
      <protection hidden="1"/>
    </xf>
    <xf numFmtId="0" fontId="0" fillId="0" borderId="4" xfId="0" applyBorder="1"/>
    <xf numFmtId="0" fontId="0" fillId="0" borderId="39" xfId="0" applyBorder="1"/>
    <xf numFmtId="0" fontId="0" fillId="0" borderId="40" xfId="0" applyBorder="1" applyProtection="1">
      <protection locked="0"/>
    </xf>
    <xf numFmtId="0" fontId="0" fillId="0" borderId="6" xfId="0" applyBorder="1" applyProtection="1">
      <protection locked="0"/>
    </xf>
    <xf numFmtId="0" fontId="4" fillId="2" borderId="0" xfId="0" applyNumberFormat="1" applyFont="1" applyFill="1" applyAlignment="1" applyProtection="1">
      <alignment horizontal="center" vertical="center"/>
    </xf>
    <xf numFmtId="0" fontId="7" fillId="0" borderId="16" xfId="0" applyNumberFormat="1" applyFont="1" applyBorder="1" applyAlignment="1" applyProtection="1">
      <alignment horizontal="center" vertical="center"/>
      <protection hidden="1"/>
    </xf>
    <xf numFmtId="0" fontId="7" fillId="0" borderId="18" xfId="0" applyNumberFormat="1" applyFont="1" applyBorder="1" applyAlignment="1" applyProtection="1">
      <alignment horizontal="center" vertical="center"/>
      <protection hidden="1"/>
    </xf>
    <xf numFmtId="0" fontId="7" fillId="0" borderId="20" xfId="0" applyNumberFormat="1" applyFont="1" applyBorder="1" applyAlignment="1" applyProtection="1">
      <alignment horizontal="center" vertical="center"/>
      <protection hidden="1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wrapText="1"/>
      <protection hidden="1"/>
    </xf>
    <xf numFmtId="0" fontId="6" fillId="0" borderId="41" xfId="0" applyNumberFormat="1" applyFont="1" applyBorder="1" applyAlignment="1" applyProtection="1">
      <alignment horizontal="center" vertical="center"/>
      <protection hidden="1"/>
    </xf>
    <xf numFmtId="0" fontId="6" fillId="0" borderId="42" xfId="0" applyNumberFormat="1" applyFont="1" applyBorder="1" applyAlignment="1" applyProtection="1">
      <alignment horizontal="center" vertical="center"/>
      <protection hidden="1"/>
    </xf>
    <xf numFmtId="0" fontId="6" fillId="0" borderId="43" xfId="0" applyNumberFormat="1" applyFont="1" applyBorder="1" applyAlignment="1" applyProtection="1">
      <alignment horizontal="center" vertical="center"/>
      <protection hidden="1"/>
    </xf>
    <xf numFmtId="0" fontId="0" fillId="0" borderId="32" xfId="0" applyFill="1" applyBorder="1" applyAlignment="1" applyProtection="1">
      <alignment wrapText="1"/>
      <protection hidden="1"/>
    </xf>
    <xf numFmtId="0" fontId="4" fillId="0" borderId="1" xfId="0" applyNumberFormat="1" applyFont="1" applyBorder="1" applyAlignment="1" applyProtection="1">
      <alignment horizontal="center" vertical="center" wrapText="1"/>
      <protection hidden="1"/>
    </xf>
    <xf numFmtId="0" fontId="4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15" xfId="0" applyNumberFormat="1" applyFont="1" applyFill="1" applyBorder="1" applyAlignment="1" applyProtection="1">
      <alignment horizontal="center" vertical="center"/>
      <protection hidden="1"/>
    </xf>
    <xf numFmtId="0" fontId="5" fillId="0" borderId="17" xfId="0" applyNumberFormat="1" applyFont="1" applyFill="1" applyBorder="1" applyAlignment="1" applyProtection="1">
      <alignment horizontal="center" vertical="center"/>
      <protection hidden="1"/>
    </xf>
    <xf numFmtId="0" fontId="5" fillId="0" borderId="19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NumberFormat="1" applyFont="1" applyBorder="1" applyAlignment="1" applyProtection="1">
      <alignment horizontal="center" vertical="center" wrapText="1"/>
      <protection hidden="1"/>
    </xf>
    <xf numFmtId="0" fontId="4" fillId="0" borderId="3" xfId="0" applyNumberFormat="1" applyFont="1" applyBorder="1" applyAlignment="1" applyProtection="1">
      <alignment horizontal="center" vertical="center" wrapText="1"/>
      <protection hidden="1"/>
    </xf>
    <xf numFmtId="0" fontId="4" fillId="0" borderId="5" xfId="0" applyNumberFormat="1" applyFont="1" applyBorder="1" applyAlignment="1" applyProtection="1">
      <alignment horizontal="center" vertical="center" wrapText="1"/>
      <protection hidden="1"/>
    </xf>
    <xf numFmtId="0" fontId="4" fillId="0" borderId="6" xfId="0" applyNumberFormat="1" applyFont="1" applyBorder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/>
      <protection hidden="1"/>
    </xf>
    <xf numFmtId="0" fontId="6" fillId="0" borderId="8" xfId="0" applyNumberFormat="1" applyFont="1" applyFill="1" applyBorder="1" applyAlignment="1" applyProtection="1">
      <alignment horizontal="center" vertical="center"/>
      <protection hidden="1"/>
    </xf>
    <xf numFmtId="0" fontId="6" fillId="0" borderId="11" xfId="0" applyNumberFormat="1" applyFont="1" applyFill="1" applyBorder="1" applyAlignment="1" applyProtection="1">
      <alignment horizontal="center" vertical="center"/>
      <protection hidden="1"/>
    </xf>
    <xf numFmtId="0" fontId="6" fillId="0" borderId="12" xfId="0" applyNumberFormat="1" applyFont="1" applyFill="1" applyBorder="1" applyAlignment="1" applyProtection="1">
      <alignment horizontal="center" vertical="center"/>
      <protection hidden="1"/>
    </xf>
    <xf numFmtId="0" fontId="6" fillId="0" borderId="13" xfId="0" applyNumberFormat="1" applyFont="1" applyFill="1" applyBorder="1" applyAlignment="1" applyProtection="1">
      <alignment horizontal="center" vertical="center"/>
      <protection hidden="1"/>
    </xf>
    <xf numFmtId="0" fontId="6" fillId="0" borderId="14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9" xfId="0" applyNumberFormat="1" applyFont="1" applyFill="1" applyBorder="1" applyAlignment="1" applyProtection="1">
      <alignment horizontal="center" vertical="center"/>
      <protection hidden="1"/>
    </xf>
    <xf numFmtId="0" fontId="6" fillId="0" borderId="4" xfId="0" applyNumberFormat="1" applyFont="1" applyFill="1" applyBorder="1" applyAlignment="1" applyProtection="1">
      <alignment horizontal="center" vertical="center"/>
      <protection hidden="1"/>
    </xf>
    <xf numFmtId="0" fontId="7" fillId="0" borderId="16" xfId="0" applyNumberFormat="1" applyFont="1" applyFill="1" applyBorder="1" applyAlignment="1" applyProtection="1">
      <alignment horizontal="center" vertical="center"/>
      <protection hidden="1"/>
    </xf>
    <xf numFmtId="0" fontId="6" fillId="0" borderId="26" xfId="0" applyNumberFormat="1" applyFont="1" applyFill="1" applyBorder="1" applyAlignment="1" applyProtection="1">
      <alignment horizontal="center" vertical="center"/>
      <protection locked="0"/>
    </xf>
    <xf numFmtId="0" fontId="6" fillId="0" borderId="26" xfId="0" applyNumberFormat="1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 applyProtection="1">
      <alignment horizontal="center" vertical="center"/>
      <protection hidden="1"/>
    </xf>
    <xf numFmtId="0" fontId="6" fillId="0" borderId="28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NumberFormat="1" applyFont="1" applyFill="1" applyBorder="1" applyAlignment="1">
      <alignment horizontal="center" vertical="center"/>
    </xf>
    <xf numFmtId="0" fontId="6" fillId="0" borderId="29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 applyProtection="1">
      <alignment horizontal="center" vertical="center"/>
      <protection hidden="1"/>
    </xf>
    <xf numFmtId="0" fontId="6" fillId="0" borderId="30" xfId="0" applyNumberFormat="1" applyFont="1" applyFill="1" applyBorder="1" applyAlignment="1" applyProtection="1">
      <alignment horizontal="center" vertical="center"/>
      <protection locked="0"/>
    </xf>
    <xf numFmtId="0" fontId="6" fillId="0" borderId="30" xfId="0" applyNumberFormat="1" applyFont="1" applyFill="1" applyBorder="1" applyAlignment="1">
      <alignment horizontal="center" vertical="center"/>
    </xf>
    <xf numFmtId="0" fontId="6" fillId="0" borderId="31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 applyProtection="1">
      <alignment horizontal="center" vertical="center"/>
      <protection hidden="1"/>
    </xf>
    <xf numFmtId="0" fontId="6" fillId="0" borderId="24" xfId="0" applyNumberFormat="1" applyFont="1" applyFill="1" applyBorder="1" applyAlignment="1" applyProtection="1">
      <alignment horizontal="center" vertical="center"/>
      <protection hidden="1"/>
    </xf>
    <xf numFmtId="0" fontId="6" fillId="0" borderId="25" xfId="0" applyNumberFormat="1" applyFont="1" applyFill="1" applyBorder="1" applyAlignment="1" applyProtection="1">
      <alignment horizontal="center" vertical="center"/>
      <protection hidden="1"/>
    </xf>
    <xf numFmtId="0" fontId="6" fillId="0" borderId="3" xfId="0" applyNumberFormat="1" applyFont="1" applyFill="1" applyBorder="1" applyAlignment="1" applyProtection="1">
      <alignment horizontal="center" vertical="center"/>
      <protection hidden="1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/>
      <protection hidden="1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  <protection hidden="1"/>
    </xf>
    <xf numFmtId="0" fontId="6" fillId="0" borderId="13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  <protection hidden="1"/>
    </xf>
    <xf numFmtId="0" fontId="10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vertical="center"/>
      <protection hidden="1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9" defaultPivotStyle="PivotStyleLight16"/>
  <colors>
    <mruColors>
      <color rgb="00A2C7B6"/>
      <color rgb="00F7860C"/>
      <color rgb="00E0F90A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5"/>
  <sheetViews>
    <sheetView tabSelected="1" workbookViewId="0">
      <selection activeCell="B3" sqref="B3"/>
    </sheetView>
  </sheetViews>
  <sheetFormatPr defaultColWidth="9" defaultRowHeight="13.5"/>
  <cols>
    <col min="1" max="1" width="1.875" style="2" customWidth="1"/>
    <col min="2" max="5" width="4.5" style="2" customWidth="1"/>
    <col min="6" max="6" width="4.625" style="2" customWidth="1"/>
    <col min="7" max="8" width="2.375" style="2" customWidth="1"/>
    <col min="9" max="9" width="2.25" style="2" customWidth="1"/>
    <col min="10" max="10" width="0.5" style="2" hidden="1" customWidth="1"/>
    <col min="11" max="11" width="2.375" style="2" customWidth="1"/>
    <col min="12" max="12" width="0.75" style="2" hidden="1" customWidth="1"/>
    <col min="13" max="14" width="2.375" style="2" customWidth="1"/>
    <col min="15" max="15" width="4.625" style="2" customWidth="1"/>
    <col min="16" max="18" width="2.375" style="2" customWidth="1"/>
    <col min="19" max="19" width="2.375" style="2" hidden="1" customWidth="1"/>
    <col min="20" max="20" width="2.375" style="2" customWidth="1"/>
    <col min="21" max="21" width="1.625" style="2" hidden="1" customWidth="1"/>
    <col min="22" max="23" width="2.375" style="2" customWidth="1"/>
    <col min="24" max="24" width="4.75" style="2" customWidth="1"/>
    <col min="25" max="27" width="2.375" style="2" customWidth="1"/>
    <col min="28" max="28" width="0.875" style="2" hidden="1" customWidth="1"/>
    <col min="29" max="29" width="2.375" style="2" customWidth="1"/>
    <col min="30" max="30" width="0.875" style="2" hidden="1" customWidth="1"/>
    <col min="31" max="32" width="2.375" style="2" customWidth="1"/>
    <col min="33" max="33" width="4.75" style="2" customWidth="1"/>
    <col min="34" max="36" width="2.375" style="2" customWidth="1"/>
    <col min="37" max="37" width="0.875" style="2" hidden="1" customWidth="1"/>
    <col min="38" max="38" width="2.375" style="2" customWidth="1"/>
    <col min="39" max="39" width="0.875" style="2" hidden="1" customWidth="1"/>
    <col min="40" max="41" width="2.375" style="2" customWidth="1"/>
    <col min="42" max="42" width="4.75" style="2" customWidth="1"/>
    <col min="43" max="45" width="2.375" style="2" customWidth="1"/>
    <col min="46" max="46" width="0.875" style="2" hidden="1" customWidth="1"/>
    <col min="47" max="47" width="2.375" style="2" customWidth="1"/>
    <col min="48" max="48" width="0.875" style="2" hidden="1" customWidth="1"/>
    <col min="49" max="50" width="2.375" style="2" customWidth="1"/>
    <col min="51" max="51" width="4.75" style="2" hidden="1" customWidth="1"/>
    <col min="52" max="54" width="2.375" style="2" hidden="1" customWidth="1"/>
    <col min="55" max="55" width="0.875" style="2" hidden="1" customWidth="1"/>
    <col min="56" max="56" width="2.375" style="2" hidden="1" customWidth="1"/>
    <col min="57" max="57" width="0.875" style="2" hidden="1" customWidth="1"/>
    <col min="58" max="59" width="2.375" style="2" hidden="1" customWidth="1"/>
    <col min="60" max="60" width="2.625" style="2" customWidth="1"/>
    <col min="61" max="61" width="1.625" style="2" customWidth="1"/>
    <col min="62" max="62" width="2.625" style="2" customWidth="1"/>
    <col min="63" max="63" width="7.5" style="2" customWidth="1"/>
    <col min="64" max="67" width="1.625" style="2" customWidth="1"/>
    <col min="68" max="71" width="1.875" style="2" customWidth="1"/>
    <col min="72" max="83" width="2.125" style="2" customWidth="1"/>
    <col min="84" max="16384" width="9" style="2"/>
  </cols>
  <sheetData>
    <row r="1" s="2" customFormat="1" ht="9.75" customHeight="1"/>
    <row r="2" s="2" customFormat="1" ht="17.25" spans="2:7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127"/>
      <c r="BP2" s="123"/>
      <c r="BQ2" s="123"/>
      <c r="BR2" s="123"/>
      <c r="BS2" s="123"/>
    </row>
    <row r="3" s="2" customFormat="1" ht="6" customHeight="1"/>
    <row r="4" s="2" customFormat="1" ht="17.25" spans="2:71">
      <c r="B4" s="181" t="s">
        <v>1</v>
      </c>
      <c r="C4" s="5" t="s">
        <v>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="2" customFormat="1" ht="22.5" customHeight="1" spans="2:71">
      <c r="B5" s="7" t="s">
        <v>3</v>
      </c>
      <c r="C5" s="8"/>
      <c r="D5" s="8"/>
      <c r="E5" s="9"/>
      <c r="F5" s="10" t="str">
        <f>IF((B7)=0,"",B7)</f>
        <v>Ｏ’ＰＥＡＣＥ</v>
      </c>
      <c r="G5" s="11"/>
      <c r="H5" s="11"/>
      <c r="I5" s="11"/>
      <c r="J5" s="11"/>
      <c r="K5" s="11"/>
      <c r="L5" s="11"/>
      <c r="M5" s="11"/>
      <c r="N5" s="51"/>
      <c r="O5" s="10" t="str">
        <f>IF((B12)=0,"",B12)</f>
        <v>ミナミ</v>
      </c>
      <c r="P5" s="11"/>
      <c r="Q5" s="11"/>
      <c r="R5" s="11"/>
      <c r="S5" s="11"/>
      <c r="T5" s="11"/>
      <c r="U5" s="11"/>
      <c r="V5" s="11"/>
      <c r="W5" s="51"/>
      <c r="X5" s="199" t="str">
        <f>IF((B17)=0,"",B17)</f>
        <v>トーシンA</v>
      </c>
      <c r="Y5" s="204"/>
      <c r="Z5" s="204"/>
      <c r="AA5" s="204"/>
      <c r="AB5" s="204"/>
      <c r="AC5" s="204"/>
      <c r="AD5" s="204"/>
      <c r="AE5" s="204"/>
      <c r="AF5" s="205"/>
      <c r="AG5" s="10" t="str">
        <f>IF((B22)=0,"",B22)</f>
        <v>Ｆｒｅａｋｓ</v>
      </c>
      <c r="AH5" s="11"/>
      <c r="AI5" s="11"/>
      <c r="AJ5" s="11"/>
      <c r="AK5" s="11"/>
      <c r="AL5" s="11"/>
      <c r="AM5" s="11"/>
      <c r="AN5" s="11"/>
      <c r="AO5" s="51"/>
      <c r="AP5" s="10" t="str">
        <f>IF((B27)=0,"",B27)</f>
        <v>日立ハイテク</v>
      </c>
      <c r="AQ5" s="11"/>
      <c r="AR5" s="11"/>
      <c r="AS5" s="11"/>
      <c r="AT5" s="11"/>
      <c r="AU5" s="11"/>
      <c r="AV5" s="11"/>
      <c r="AW5" s="11"/>
      <c r="AX5" s="51"/>
      <c r="AY5" s="10" t="s">
        <v>4</v>
      </c>
      <c r="AZ5" s="11"/>
      <c r="BA5" s="11"/>
      <c r="BB5" s="11"/>
      <c r="BC5" s="11"/>
      <c r="BD5" s="11"/>
      <c r="BE5" s="11"/>
      <c r="BF5" s="11"/>
      <c r="BG5" s="51"/>
      <c r="BH5" s="128" t="s">
        <v>5</v>
      </c>
      <c r="BI5" s="129"/>
      <c r="BJ5" s="130"/>
      <c r="BK5" s="131" t="s">
        <v>6</v>
      </c>
      <c r="BL5" s="132" t="s">
        <v>7</v>
      </c>
      <c r="BM5" s="153"/>
      <c r="BN5" s="153"/>
      <c r="BO5" s="154"/>
      <c r="BP5" s="155" t="s">
        <v>8</v>
      </c>
      <c r="BQ5" s="156"/>
      <c r="BR5" s="156"/>
      <c r="BS5" s="157"/>
    </row>
    <row r="6" s="2" customFormat="1" ht="18" customHeight="1" spans="2:71">
      <c r="B6" s="12"/>
      <c r="C6" s="13"/>
      <c r="D6" s="13"/>
      <c r="E6" s="14"/>
      <c r="F6" s="15"/>
      <c r="G6" s="16"/>
      <c r="H6" s="16"/>
      <c r="I6" s="16"/>
      <c r="J6" s="16"/>
      <c r="K6" s="16"/>
      <c r="L6" s="16"/>
      <c r="M6" s="16"/>
      <c r="N6" s="52"/>
      <c r="O6" s="15"/>
      <c r="P6" s="16"/>
      <c r="Q6" s="16"/>
      <c r="R6" s="16"/>
      <c r="S6" s="16"/>
      <c r="T6" s="16"/>
      <c r="U6" s="16"/>
      <c r="V6" s="16"/>
      <c r="W6" s="52"/>
      <c r="X6" s="200"/>
      <c r="Y6" s="206"/>
      <c r="Z6" s="206"/>
      <c r="AA6" s="206"/>
      <c r="AB6" s="206"/>
      <c r="AC6" s="206"/>
      <c r="AD6" s="206"/>
      <c r="AE6" s="206"/>
      <c r="AF6" s="207"/>
      <c r="AG6" s="15"/>
      <c r="AH6" s="16"/>
      <c r="AI6" s="16"/>
      <c r="AJ6" s="16"/>
      <c r="AK6" s="16"/>
      <c r="AL6" s="16"/>
      <c r="AM6" s="16"/>
      <c r="AN6" s="16"/>
      <c r="AO6" s="52"/>
      <c r="AP6" s="15"/>
      <c r="AQ6" s="16"/>
      <c r="AR6" s="16"/>
      <c r="AS6" s="16"/>
      <c r="AT6" s="16"/>
      <c r="AU6" s="16"/>
      <c r="AV6" s="16"/>
      <c r="AW6" s="16"/>
      <c r="AX6" s="52"/>
      <c r="AY6" s="15"/>
      <c r="AZ6" s="16"/>
      <c r="BA6" s="16"/>
      <c r="BB6" s="16"/>
      <c r="BC6" s="16"/>
      <c r="BD6" s="16"/>
      <c r="BE6" s="16"/>
      <c r="BF6" s="16"/>
      <c r="BG6" s="52"/>
      <c r="BH6" s="133"/>
      <c r="BI6" s="134"/>
      <c r="BJ6" s="135"/>
      <c r="BK6" s="136"/>
      <c r="BL6" s="137"/>
      <c r="BM6" s="158"/>
      <c r="BN6" s="158"/>
      <c r="BO6" s="159"/>
      <c r="BP6" s="160" t="s">
        <v>9</v>
      </c>
      <c r="BQ6" s="161"/>
      <c r="BR6" s="162" t="s">
        <v>10</v>
      </c>
      <c r="BS6" s="157"/>
    </row>
    <row r="7" s="2" customFormat="1" ht="14" customHeight="1" spans="2:72">
      <c r="B7" s="208" t="s">
        <v>11</v>
      </c>
      <c r="C7" s="209"/>
      <c r="D7" s="209"/>
      <c r="E7" s="210"/>
      <c r="F7" s="20"/>
      <c r="G7" s="21"/>
      <c r="H7" s="21"/>
      <c r="I7" s="21"/>
      <c r="J7" s="21"/>
      <c r="K7" s="21"/>
      <c r="L7" s="21"/>
      <c r="M7" s="21"/>
      <c r="N7" s="53"/>
      <c r="O7" s="201"/>
      <c r="P7" s="227"/>
      <c r="Q7" s="239" t="s">
        <v>12</v>
      </c>
      <c r="R7" s="240"/>
      <c r="S7" s="87" t="str">
        <f t="shared" ref="S7:S11" si="0">IF(R7&gt;V7,1," ")</f>
        <v> </v>
      </c>
      <c r="T7" s="241" t="s">
        <v>13</v>
      </c>
      <c r="U7" s="87" t="str">
        <f t="shared" ref="U7:U11" si="1">IF(R7&lt;V7,1," ")</f>
        <v> </v>
      </c>
      <c r="V7" s="242"/>
      <c r="W7" s="243"/>
      <c r="X7" s="201" t="str">
        <f>IF(Y7&gt;AF7,"○",(IF(Y7&lt;AF7,"×"," ")))</f>
        <v> </v>
      </c>
      <c r="Y7" s="227"/>
      <c r="Z7" s="239" t="s">
        <v>12</v>
      </c>
      <c r="AA7" s="240"/>
      <c r="AB7" s="87" t="str">
        <f t="shared" ref="AB7:AB16" si="2">IF(AA7&gt;AE7,1," ")</f>
        <v> </v>
      </c>
      <c r="AC7" s="241" t="s">
        <v>13</v>
      </c>
      <c r="AD7" s="87" t="str">
        <f t="shared" ref="AD7:AD16" si="3">IF(AA7&lt;AE7,1," ")</f>
        <v> </v>
      </c>
      <c r="AE7" s="242"/>
      <c r="AF7" s="243"/>
      <c r="AG7" s="201" t="s">
        <v>4</v>
      </c>
      <c r="AH7" s="227"/>
      <c r="AI7" s="239" t="s">
        <v>12</v>
      </c>
      <c r="AJ7" s="240"/>
      <c r="AK7" s="87" t="str">
        <f t="shared" ref="AK7:AK21" si="4">IF(AJ7&gt;AN7,1," ")</f>
        <v> </v>
      </c>
      <c r="AL7" s="241" t="s">
        <v>13</v>
      </c>
      <c r="AM7" s="87" t="str">
        <f t="shared" ref="AM7:AM21" si="5">IF(AJ7&lt;AN7,1," ")</f>
        <v> </v>
      </c>
      <c r="AN7" s="242"/>
      <c r="AO7" s="243"/>
      <c r="AP7" s="201" t="s">
        <v>4</v>
      </c>
      <c r="AQ7" s="227"/>
      <c r="AR7" s="239" t="s">
        <v>12</v>
      </c>
      <c r="AS7" s="240"/>
      <c r="AT7" s="87" t="str">
        <f t="shared" ref="AT7:AT26" si="6">IF(AS7&gt;AW7,1," ")</f>
        <v> </v>
      </c>
      <c r="AU7" s="241" t="s">
        <v>13</v>
      </c>
      <c r="AV7" s="87" t="str">
        <f t="shared" ref="AV7:AV26" si="7">IF(AS7&lt;AW7,1," ")</f>
        <v> </v>
      </c>
      <c r="AW7" s="242"/>
      <c r="AX7" s="243"/>
      <c r="AY7" s="201" t="s">
        <v>4</v>
      </c>
      <c r="AZ7" s="227">
        <f>SUM(BC7:BC11)</f>
        <v>0</v>
      </c>
      <c r="BA7" s="272" t="s">
        <v>12</v>
      </c>
      <c r="BB7" s="240"/>
      <c r="BC7" s="87" t="str">
        <f t="shared" ref="BC7:BC31" si="8">IF(BB7&gt;BF7,1," ")</f>
        <v> </v>
      </c>
      <c r="BD7" s="241" t="s">
        <v>13</v>
      </c>
      <c r="BE7" s="87" t="str">
        <f t="shared" ref="BE7:BE31" si="9">IF(BB7&lt;BF7,1," ")</f>
        <v> </v>
      </c>
      <c r="BF7" s="242"/>
      <c r="BG7" s="243">
        <f>SUM(BE7:BE11)</f>
        <v>0</v>
      </c>
      <c r="BH7" s="275"/>
      <c r="BI7" s="139"/>
      <c r="BJ7" s="140"/>
      <c r="BK7" s="141"/>
      <c r="BL7" s="142"/>
      <c r="BM7" s="163"/>
      <c r="BN7" s="163"/>
      <c r="BO7" s="164"/>
      <c r="BP7" s="165">
        <v>1</v>
      </c>
      <c r="BQ7" s="166"/>
      <c r="BR7" s="167"/>
      <c r="BS7" s="168"/>
      <c r="BT7" s="169" t="str">
        <f>B7</f>
        <v>Ｏ’ＰＥＡＣＥ</v>
      </c>
    </row>
    <row r="8" s="2" customFormat="1" ht="14" customHeight="1" spans="2:72">
      <c r="B8" s="211"/>
      <c r="C8" s="212"/>
      <c r="D8" s="212"/>
      <c r="E8" s="213"/>
      <c r="F8" s="25"/>
      <c r="G8" s="26"/>
      <c r="H8" s="26"/>
      <c r="I8" s="26"/>
      <c r="J8" s="26"/>
      <c r="K8" s="26"/>
      <c r="L8" s="26"/>
      <c r="M8" s="26"/>
      <c r="N8" s="55"/>
      <c r="O8" s="202"/>
      <c r="P8" s="228"/>
      <c r="Q8" s="244" t="s">
        <v>14</v>
      </c>
      <c r="R8" s="245"/>
      <c r="S8" s="92" t="str">
        <f t="shared" si="0"/>
        <v> </v>
      </c>
      <c r="T8" s="246" t="s">
        <v>13</v>
      </c>
      <c r="U8" s="92" t="str">
        <f t="shared" si="1"/>
        <v> </v>
      </c>
      <c r="V8" s="247"/>
      <c r="W8" s="248"/>
      <c r="X8" s="202"/>
      <c r="Y8" s="228"/>
      <c r="Z8" s="244" t="s">
        <v>14</v>
      </c>
      <c r="AA8" s="245"/>
      <c r="AB8" s="92" t="str">
        <f t="shared" si="2"/>
        <v> </v>
      </c>
      <c r="AC8" s="246" t="s">
        <v>13</v>
      </c>
      <c r="AD8" s="92" t="str">
        <f t="shared" si="3"/>
        <v> </v>
      </c>
      <c r="AE8" s="247"/>
      <c r="AF8" s="248"/>
      <c r="AG8" s="202"/>
      <c r="AH8" s="228"/>
      <c r="AI8" s="244" t="s">
        <v>14</v>
      </c>
      <c r="AJ8" s="245"/>
      <c r="AK8" s="92" t="str">
        <f t="shared" si="4"/>
        <v> </v>
      </c>
      <c r="AL8" s="246" t="s">
        <v>13</v>
      </c>
      <c r="AM8" s="92" t="str">
        <f t="shared" si="5"/>
        <v> </v>
      </c>
      <c r="AN8" s="247"/>
      <c r="AO8" s="248"/>
      <c r="AP8" s="202"/>
      <c r="AQ8" s="228"/>
      <c r="AR8" s="244" t="s">
        <v>14</v>
      </c>
      <c r="AS8" s="245"/>
      <c r="AT8" s="92" t="str">
        <f t="shared" si="6"/>
        <v> </v>
      </c>
      <c r="AU8" s="246" t="s">
        <v>13</v>
      </c>
      <c r="AV8" s="92" t="str">
        <f t="shared" si="7"/>
        <v> </v>
      </c>
      <c r="AW8" s="247"/>
      <c r="AX8" s="248"/>
      <c r="AY8" s="202"/>
      <c r="AZ8" s="228"/>
      <c r="BA8" s="273" t="s">
        <v>14</v>
      </c>
      <c r="BB8" s="245"/>
      <c r="BC8" s="92" t="str">
        <f t="shared" si="8"/>
        <v> </v>
      </c>
      <c r="BD8" s="246" t="s">
        <v>13</v>
      </c>
      <c r="BE8" s="92" t="str">
        <f t="shared" si="9"/>
        <v> </v>
      </c>
      <c r="BF8" s="247"/>
      <c r="BG8" s="248"/>
      <c r="BH8" s="276"/>
      <c r="BI8" s="144"/>
      <c r="BJ8" s="145"/>
      <c r="BK8" s="146"/>
      <c r="BL8" s="147"/>
      <c r="BM8" s="170"/>
      <c r="BN8" s="170"/>
      <c r="BO8" s="145"/>
      <c r="BP8" s="171"/>
      <c r="BQ8" s="172"/>
      <c r="BR8" s="173"/>
      <c r="BS8" s="174"/>
      <c r="BT8" s="169"/>
    </row>
    <row r="9" s="2" customFormat="1" ht="14" customHeight="1" spans="2:72">
      <c r="B9" s="211"/>
      <c r="C9" s="212"/>
      <c r="D9" s="212"/>
      <c r="E9" s="213"/>
      <c r="F9" s="25"/>
      <c r="G9" s="26"/>
      <c r="H9" s="26"/>
      <c r="I9" s="26"/>
      <c r="J9" s="26"/>
      <c r="K9" s="26"/>
      <c r="L9" s="26"/>
      <c r="M9" s="26"/>
      <c r="N9" s="55"/>
      <c r="O9" s="202"/>
      <c r="P9" s="228"/>
      <c r="Q9" s="244" t="s">
        <v>15</v>
      </c>
      <c r="R9" s="245"/>
      <c r="S9" s="92" t="str">
        <f t="shared" si="0"/>
        <v> </v>
      </c>
      <c r="T9" s="246" t="s">
        <v>13</v>
      </c>
      <c r="U9" s="92" t="str">
        <f t="shared" si="1"/>
        <v> </v>
      </c>
      <c r="V9" s="247"/>
      <c r="W9" s="248"/>
      <c r="X9" s="202"/>
      <c r="Y9" s="228"/>
      <c r="Z9" s="244" t="s">
        <v>15</v>
      </c>
      <c r="AA9" s="245"/>
      <c r="AB9" s="92" t="str">
        <f t="shared" si="2"/>
        <v> </v>
      </c>
      <c r="AC9" s="246" t="s">
        <v>13</v>
      </c>
      <c r="AD9" s="92" t="str">
        <f t="shared" si="3"/>
        <v> </v>
      </c>
      <c r="AE9" s="247"/>
      <c r="AF9" s="248"/>
      <c r="AG9" s="202"/>
      <c r="AH9" s="228"/>
      <c r="AI9" s="244" t="s">
        <v>15</v>
      </c>
      <c r="AJ9" s="245"/>
      <c r="AK9" s="92" t="str">
        <f t="shared" si="4"/>
        <v> </v>
      </c>
      <c r="AL9" s="246" t="s">
        <v>13</v>
      </c>
      <c r="AM9" s="92" t="str">
        <f t="shared" si="5"/>
        <v> </v>
      </c>
      <c r="AN9" s="247"/>
      <c r="AO9" s="248"/>
      <c r="AP9" s="202"/>
      <c r="AQ9" s="228"/>
      <c r="AR9" s="244" t="s">
        <v>15</v>
      </c>
      <c r="AS9" s="245"/>
      <c r="AT9" s="92" t="str">
        <f t="shared" si="6"/>
        <v> </v>
      </c>
      <c r="AU9" s="246" t="s">
        <v>13</v>
      </c>
      <c r="AV9" s="92" t="str">
        <f t="shared" si="7"/>
        <v> </v>
      </c>
      <c r="AW9" s="247"/>
      <c r="AX9" s="248"/>
      <c r="AY9" s="202"/>
      <c r="AZ9" s="228"/>
      <c r="BA9" s="273" t="s">
        <v>16</v>
      </c>
      <c r="BB9" s="245"/>
      <c r="BC9" s="92" t="str">
        <f t="shared" si="8"/>
        <v> </v>
      </c>
      <c r="BD9" s="246" t="s">
        <v>13</v>
      </c>
      <c r="BE9" s="92" t="str">
        <f t="shared" si="9"/>
        <v> </v>
      </c>
      <c r="BF9" s="247"/>
      <c r="BG9" s="248"/>
      <c r="BH9" s="276"/>
      <c r="BI9" s="144" t="s">
        <v>13</v>
      </c>
      <c r="BJ9" s="145"/>
      <c r="BK9" s="146"/>
      <c r="BL9" s="147"/>
      <c r="BM9" s="170"/>
      <c r="BN9" s="170"/>
      <c r="BO9" s="145"/>
      <c r="BP9" s="171"/>
      <c r="BQ9" s="172"/>
      <c r="BR9" s="173"/>
      <c r="BS9" s="174"/>
      <c r="BT9" s="169"/>
    </row>
    <row r="10" s="2" customFormat="1" ht="14" customHeight="1" spans="2:72">
      <c r="B10" s="211"/>
      <c r="C10" s="212"/>
      <c r="D10" s="212"/>
      <c r="E10" s="213"/>
      <c r="F10" s="25"/>
      <c r="G10" s="26"/>
      <c r="H10" s="26"/>
      <c r="I10" s="26"/>
      <c r="J10" s="26"/>
      <c r="K10" s="26"/>
      <c r="L10" s="26"/>
      <c r="M10" s="26"/>
      <c r="N10" s="55"/>
      <c r="O10" s="202"/>
      <c r="P10" s="228"/>
      <c r="Q10" s="244" t="s">
        <v>17</v>
      </c>
      <c r="R10" s="245"/>
      <c r="S10" s="92" t="str">
        <f t="shared" si="0"/>
        <v> </v>
      </c>
      <c r="T10" s="246" t="s">
        <v>13</v>
      </c>
      <c r="U10" s="92" t="str">
        <f t="shared" si="1"/>
        <v> </v>
      </c>
      <c r="V10" s="247"/>
      <c r="W10" s="248"/>
      <c r="X10" s="202"/>
      <c r="Y10" s="228"/>
      <c r="Z10" s="244" t="s">
        <v>17</v>
      </c>
      <c r="AA10" s="245"/>
      <c r="AB10" s="92" t="str">
        <f t="shared" si="2"/>
        <v> </v>
      </c>
      <c r="AC10" s="246" t="s">
        <v>13</v>
      </c>
      <c r="AD10" s="92" t="str">
        <f t="shared" si="3"/>
        <v> </v>
      </c>
      <c r="AE10" s="247"/>
      <c r="AF10" s="248"/>
      <c r="AG10" s="202"/>
      <c r="AH10" s="228"/>
      <c r="AI10" s="244" t="s">
        <v>17</v>
      </c>
      <c r="AJ10" s="245"/>
      <c r="AK10" s="92" t="str">
        <f t="shared" si="4"/>
        <v> </v>
      </c>
      <c r="AL10" s="246" t="s">
        <v>13</v>
      </c>
      <c r="AM10" s="92" t="str">
        <f t="shared" si="5"/>
        <v> </v>
      </c>
      <c r="AN10" s="247"/>
      <c r="AO10" s="248"/>
      <c r="AP10" s="202"/>
      <c r="AQ10" s="228"/>
      <c r="AR10" s="244" t="s">
        <v>17</v>
      </c>
      <c r="AS10" s="245"/>
      <c r="AT10" s="92" t="str">
        <f t="shared" si="6"/>
        <v> </v>
      </c>
      <c r="AU10" s="246" t="s">
        <v>13</v>
      </c>
      <c r="AV10" s="92" t="str">
        <f t="shared" si="7"/>
        <v> </v>
      </c>
      <c r="AW10" s="247"/>
      <c r="AX10" s="248"/>
      <c r="AY10" s="202"/>
      <c r="AZ10" s="228"/>
      <c r="BA10" s="273" t="s">
        <v>18</v>
      </c>
      <c r="BB10" s="245"/>
      <c r="BC10" s="92" t="str">
        <f t="shared" si="8"/>
        <v> </v>
      </c>
      <c r="BD10" s="246" t="s">
        <v>13</v>
      </c>
      <c r="BE10" s="92" t="str">
        <f t="shared" si="9"/>
        <v> </v>
      </c>
      <c r="BF10" s="247"/>
      <c r="BG10" s="248"/>
      <c r="BH10" s="276"/>
      <c r="BI10" s="144"/>
      <c r="BJ10" s="145"/>
      <c r="BK10" s="146"/>
      <c r="BL10" s="147"/>
      <c r="BM10" s="170"/>
      <c r="BN10" s="170"/>
      <c r="BO10" s="145"/>
      <c r="BP10" s="171"/>
      <c r="BQ10" s="172"/>
      <c r="BR10" s="173"/>
      <c r="BS10" s="174"/>
      <c r="BT10" s="169"/>
    </row>
    <row r="11" s="2" customFormat="1" ht="14" customHeight="1" spans="2:72">
      <c r="B11" s="214"/>
      <c r="C11" s="215"/>
      <c r="D11" s="215"/>
      <c r="E11" s="216"/>
      <c r="F11" s="30"/>
      <c r="G11" s="31"/>
      <c r="H11" s="31"/>
      <c r="I11" s="31"/>
      <c r="J11" s="31"/>
      <c r="K11" s="31"/>
      <c r="L11" s="31"/>
      <c r="M11" s="31"/>
      <c r="N11" s="57"/>
      <c r="O11" s="203"/>
      <c r="P11" s="229"/>
      <c r="Q11" s="249" t="s">
        <v>19</v>
      </c>
      <c r="R11" s="250"/>
      <c r="S11" s="98" t="str">
        <f t="shared" si="0"/>
        <v> </v>
      </c>
      <c r="T11" s="251" t="s">
        <v>13</v>
      </c>
      <c r="U11" s="98" t="str">
        <f t="shared" si="1"/>
        <v> </v>
      </c>
      <c r="V11" s="252"/>
      <c r="W11" s="253"/>
      <c r="X11" s="203"/>
      <c r="Y11" s="229"/>
      <c r="Z11" s="249" t="s">
        <v>19</v>
      </c>
      <c r="AA11" s="250"/>
      <c r="AB11" s="98" t="str">
        <f t="shared" si="2"/>
        <v> </v>
      </c>
      <c r="AC11" s="251" t="s">
        <v>13</v>
      </c>
      <c r="AD11" s="98" t="str">
        <f t="shared" si="3"/>
        <v> </v>
      </c>
      <c r="AE11" s="252"/>
      <c r="AF11" s="253"/>
      <c r="AG11" s="203"/>
      <c r="AH11" s="229"/>
      <c r="AI11" s="249" t="s">
        <v>19</v>
      </c>
      <c r="AJ11" s="250"/>
      <c r="AK11" s="98" t="str">
        <f t="shared" si="4"/>
        <v> </v>
      </c>
      <c r="AL11" s="251" t="s">
        <v>13</v>
      </c>
      <c r="AM11" s="98" t="str">
        <f t="shared" si="5"/>
        <v> </v>
      </c>
      <c r="AN11" s="252"/>
      <c r="AO11" s="253"/>
      <c r="AP11" s="203"/>
      <c r="AQ11" s="229"/>
      <c r="AR11" s="249" t="s">
        <v>19</v>
      </c>
      <c r="AS11" s="250"/>
      <c r="AT11" s="98" t="str">
        <f t="shared" si="6"/>
        <v> </v>
      </c>
      <c r="AU11" s="251" t="s">
        <v>13</v>
      </c>
      <c r="AV11" s="98" t="str">
        <f t="shared" si="7"/>
        <v> </v>
      </c>
      <c r="AW11" s="252"/>
      <c r="AX11" s="253"/>
      <c r="AY11" s="203"/>
      <c r="AZ11" s="229"/>
      <c r="BA11" s="274" t="s">
        <v>20</v>
      </c>
      <c r="BB11" s="250"/>
      <c r="BC11" s="98" t="str">
        <f t="shared" si="8"/>
        <v> </v>
      </c>
      <c r="BD11" s="251" t="s">
        <v>13</v>
      </c>
      <c r="BE11" s="98" t="str">
        <f t="shared" si="9"/>
        <v> </v>
      </c>
      <c r="BF11" s="252"/>
      <c r="BG11" s="253"/>
      <c r="BH11" s="277"/>
      <c r="BI11" s="149"/>
      <c r="BJ11" s="150"/>
      <c r="BK11" s="151"/>
      <c r="BL11" s="152"/>
      <c r="BM11" s="175"/>
      <c r="BN11" s="175"/>
      <c r="BO11" s="176"/>
      <c r="BP11" s="177"/>
      <c r="BQ11" s="178"/>
      <c r="BR11" s="179"/>
      <c r="BS11" s="180"/>
      <c r="BT11" s="169"/>
    </row>
    <row r="12" s="2" customFormat="1" ht="14" customHeight="1" spans="2:72">
      <c r="B12" s="208" t="s">
        <v>21</v>
      </c>
      <c r="C12" s="209"/>
      <c r="D12" s="209"/>
      <c r="E12" s="210"/>
      <c r="F12" s="32" t="s">
        <v>4</v>
      </c>
      <c r="G12" s="33"/>
      <c r="H12" s="182" t="s">
        <v>12</v>
      </c>
      <c r="I12" s="59"/>
      <c r="J12" s="60" t="s">
        <v>4</v>
      </c>
      <c r="K12" s="61" t="s">
        <v>13</v>
      </c>
      <c r="L12" s="60" t="s">
        <v>4</v>
      </c>
      <c r="M12" s="62"/>
      <c r="N12" s="63"/>
      <c r="O12" s="230"/>
      <c r="P12" s="231"/>
      <c r="Q12" s="231"/>
      <c r="R12" s="231"/>
      <c r="S12" s="231"/>
      <c r="T12" s="231"/>
      <c r="U12" s="231"/>
      <c r="V12" s="231"/>
      <c r="W12" s="254"/>
      <c r="X12" s="201" t="str">
        <f>IF(Y12&gt;AF12,"○",(IF(Y12&lt;AF12,"×"," ")))</f>
        <v> </v>
      </c>
      <c r="Y12" s="227"/>
      <c r="Z12" s="239" t="s">
        <v>12</v>
      </c>
      <c r="AA12" s="240"/>
      <c r="AB12" s="87" t="str">
        <f t="shared" si="2"/>
        <v> </v>
      </c>
      <c r="AC12" s="241" t="s">
        <v>13</v>
      </c>
      <c r="AD12" s="87" t="str">
        <f t="shared" si="3"/>
        <v> </v>
      </c>
      <c r="AE12" s="242"/>
      <c r="AF12" s="243"/>
      <c r="AG12" s="201" t="s">
        <v>4</v>
      </c>
      <c r="AH12" s="227"/>
      <c r="AI12" s="239" t="s">
        <v>12</v>
      </c>
      <c r="AJ12" s="240"/>
      <c r="AK12" s="87" t="str">
        <f t="shared" si="4"/>
        <v> </v>
      </c>
      <c r="AL12" s="241" t="s">
        <v>13</v>
      </c>
      <c r="AM12" s="87" t="str">
        <f t="shared" si="5"/>
        <v> </v>
      </c>
      <c r="AN12" s="242"/>
      <c r="AO12" s="243"/>
      <c r="AP12" s="201" t="s">
        <v>4</v>
      </c>
      <c r="AQ12" s="227"/>
      <c r="AR12" s="239" t="s">
        <v>12</v>
      </c>
      <c r="AS12" s="240"/>
      <c r="AT12" s="87" t="str">
        <f t="shared" si="6"/>
        <v> </v>
      </c>
      <c r="AU12" s="241" t="s">
        <v>13</v>
      </c>
      <c r="AV12" s="87" t="str">
        <f t="shared" si="7"/>
        <v> </v>
      </c>
      <c r="AW12" s="242"/>
      <c r="AX12" s="243"/>
      <c r="AY12" s="201" t="s">
        <v>4</v>
      </c>
      <c r="AZ12" s="227">
        <f>SUM(BC12:BC16)</f>
        <v>0</v>
      </c>
      <c r="BA12" s="272" t="s">
        <v>12</v>
      </c>
      <c r="BB12" s="240"/>
      <c r="BC12" s="87" t="str">
        <f t="shared" si="8"/>
        <v> </v>
      </c>
      <c r="BD12" s="241" t="s">
        <v>13</v>
      </c>
      <c r="BE12" s="87" t="str">
        <f t="shared" si="9"/>
        <v> </v>
      </c>
      <c r="BF12" s="242"/>
      <c r="BG12" s="243">
        <f>SUM(BE12:BE16)</f>
        <v>0</v>
      </c>
      <c r="BH12" s="275"/>
      <c r="BI12" s="139"/>
      <c r="BJ12" s="140"/>
      <c r="BK12" s="141"/>
      <c r="BL12" s="142"/>
      <c r="BM12" s="163"/>
      <c r="BN12" s="163"/>
      <c r="BO12" s="164"/>
      <c r="BP12" s="165">
        <v>2</v>
      </c>
      <c r="BQ12" s="166"/>
      <c r="BR12" s="167"/>
      <c r="BS12" s="168"/>
      <c r="BT12" s="169" t="str">
        <f>B12</f>
        <v>ミナミ</v>
      </c>
    </row>
    <row r="13" s="2" customFormat="1" ht="14" customHeight="1" spans="2:72">
      <c r="B13" s="211"/>
      <c r="C13" s="212"/>
      <c r="D13" s="212"/>
      <c r="E13" s="213"/>
      <c r="F13" s="35"/>
      <c r="G13" s="36"/>
      <c r="H13" s="183" t="s">
        <v>14</v>
      </c>
      <c r="I13" s="66"/>
      <c r="J13" s="67" t="s">
        <v>4</v>
      </c>
      <c r="K13" s="68" t="s">
        <v>13</v>
      </c>
      <c r="L13" s="69" t="s">
        <v>4</v>
      </c>
      <c r="M13" s="70"/>
      <c r="N13" s="71"/>
      <c r="O13" s="232"/>
      <c r="P13" s="233"/>
      <c r="Q13" s="233"/>
      <c r="R13" s="233"/>
      <c r="S13" s="233"/>
      <c r="T13" s="233"/>
      <c r="U13" s="233"/>
      <c r="V13" s="233"/>
      <c r="W13" s="255"/>
      <c r="X13" s="202"/>
      <c r="Y13" s="228"/>
      <c r="Z13" s="244" t="s">
        <v>14</v>
      </c>
      <c r="AA13" s="245"/>
      <c r="AB13" s="92" t="str">
        <f t="shared" si="2"/>
        <v> </v>
      </c>
      <c r="AC13" s="246" t="s">
        <v>13</v>
      </c>
      <c r="AD13" s="92" t="str">
        <f t="shared" si="3"/>
        <v> </v>
      </c>
      <c r="AE13" s="247"/>
      <c r="AF13" s="248"/>
      <c r="AG13" s="202"/>
      <c r="AH13" s="228"/>
      <c r="AI13" s="244" t="s">
        <v>14</v>
      </c>
      <c r="AJ13" s="245"/>
      <c r="AK13" s="92" t="str">
        <f t="shared" si="4"/>
        <v> </v>
      </c>
      <c r="AL13" s="246" t="s">
        <v>13</v>
      </c>
      <c r="AM13" s="92" t="str">
        <f t="shared" si="5"/>
        <v> </v>
      </c>
      <c r="AN13" s="247"/>
      <c r="AO13" s="248"/>
      <c r="AP13" s="202"/>
      <c r="AQ13" s="228"/>
      <c r="AR13" s="244" t="s">
        <v>14</v>
      </c>
      <c r="AS13" s="245"/>
      <c r="AT13" s="92" t="str">
        <f t="shared" si="6"/>
        <v> </v>
      </c>
      <c r="AU13" s="246" t="s">
        <v>13</v>
      </c>
      <c r="AV13" s="92" t="str">
        <f t="shared" si="7"/>
        <v> </v>
      </c>
      <c r="AW13" s="247"/>
      <c r="AX13" s="248"/>
      <c r="AY13" s="202"/>
      <c r="AZ13" s="228"/>
      <c r="BA13" s="273" t="s">
        <v>14</v>
      </c>
      <c r="BB13" s="245"/>
      <c r="BC13" s="92" t="str">
        <f t="shared" si="8"/>
        <v> </v>
      </c>
      <c r="BD13" s="246" t="s">
        <v>13</v>
      </c>
      <c r="BE13" s="92" t="str">
        <f t="shared" si="9"/>
        <v> </v>
      </c>
      <c r="BF13" s="247"/>
      <c r="BG13" s="248"/>
      <c r="BH13" s="276"/>
      <c r="BI13" s="144"/>
      <c r="BJ13" s="145"/>
      <c r="BK13" s="146"/>
      <c r="BL13" s="147"/>
      <c r="BM13" s="170"/>
      <c r="BN13" s="170"/>
      <c r="BO13" s="145"/>
      <c r="BP13" s="171"/>
      <c r="BQ13" s="172"/>
      <c r="BR13" s="173"/>
      <c r="BS13" s="174"/>
      <c r="BT13" s="169"/>
    </row>
    <row r="14" s="2" customFormat="1" ht="14" customHeight="1" spans="2:72">
      <c r="B14" s="211"/>
      <c r="C14" s="212"/>
      <c r="D14" s="212"/>
      <c r="E14" s="213"/>
      <c r="F14" s="35"/>
      <c r="G14" s="36"/>
      <c r="H14" s="183" t="s">
        <v>15</v>
      </c>
      <c r="I14" s="66"/>
      <c r="J14" s="67" t="s">
        <v>4</v>
      </c>
      <c r="K14" s="68" t="s">
        <v>13</v>
      </c>
      <c r="L14" s="69" t="s">
        <v>4</v>
      </c>
      <c r="M14" s="70"/>
      <c r="N14" s="71"/>
      <c r="O14" s="232"/>
      <c r="P14" s="233"/>
      <c r="Q14" s="233"/>
      <c r="R14" s="233"/>
      <c r="S14" s="233"/>
      <c r="T14" s="233"/>
      <c r="U14" s="233"/>
      <c r="V14" s="233"/>
      <c r="W14" s="255"/>
      <c r="X14" s="202"/>
      <c r="Y14" s="228"/>
      <c r="Z14" s="244" t="s">
        <v>15</v>
      </c>
      <c r="AA14" s="245"/>
      <c r="AB14" s="92" t="str">
        <f t="shared" si="2"/>
        <v> </v>
      </c>
      <c r="AC14" s="246" t="s">
        <v>13</v>
      </c>
      <c r="AD14" s="92" t="str">
        <f t="shared" si="3"/>
        <v> </v>
      </c>
      <c r="AE14" s="247"/>
      <c r="AF14" s="248"/>
      <c r="AG14" s="202"/>
      <c r="AH14" s="228"/>
      <c r="AI14" s="244" t="s">
        <v>15</v>
      </c>
      <c r="AJ14" s="245"/>
      <c r="AK14" s="92" t="str">
        <f t="shared" si="4"/>
        <v> </v>
      </c>
      <c r="AL14" s="246" t="s">
        <v>13</v>
      </c>
      <c r="AM14" s="92" t="str">
        <f t="shared" si="5"/>
        <v> </v>
      </c>
      <c r="AN14" s="247"/>
      <c r="AO14" s="248"/>
      <c r="AP14" s="202"/>
      <c r="AQ14" s="228"/>
      <c r="AR14" s="244" t="s">
        <v>15</v>
      </c>
      <c r="AS14" s="245"/>
      <c r="AT14" s="92" t="str">
        <f t="shared" si="6"/>
        <v> </v>
      </c>
      <c r="AU14" s="246" t="s">
        <v>13</v>
      </c>
      <c r="AV14" s="92" t="str">
        <f t="shared" si="7"/>
        <v> </v>
      </c>
      <c r="AW14" s="247"/>
      <c r="AX14" s="248"/>
      <c r="AY14" s="202"/>
      <c r="AZ14" s="228"/>
      <c r="BA14" s="273" t="s">
        <v>16</v>
      </c>
      <c r="BB14" s="245"/>
      <c r="BC14" s="92" t="str">
        <f t="shared" si="8"/>
        <v> </v>
      </c>
      <c r="BD14" s="246" t="s">
        <v>13</v>
      </c>
      <c r="BE14" s="92" t="str">
        <f t="shared" si="9"/>
        <v> </v>
      </c>
      <c r="BF14" s="247"/>
      <c r="BG14" s="248"/>
      <c r="BH14" s="276"/>
      <c r="BI14" s="144" t="s">
        <v>13</v>
      </c>
      <c r="BJ14" s="145"/>
      <c r="BK14" s="146"/>
      <c r="BL14" s="147"/>
      <c r="BM14" s="170"/>
      <c r="BN14" s="170"/>
      <c r="BO14" s="145"/>
      <c r="BP14" s="171"/>
      <c r="BQ14" s="172"/>
      <c r="BR14" s="173"/>
      <c r="BS14" s="174"/>
      <c r="BT14" s="169"/>
    </row>
    <row r="15" s="2" customFormat="1" ht="14" customHeight="1" spans="2:72">
      <c r="B15" s="211"/>
      <c r="C15" s="212"/>
      <c r="D15" s="212"/>
      <c r="E15" s="213"/>
      <c r="F15" s="35"/>
      <c r="G15" s="36"/>
      <c r="H15" s="183" t="s">
        <v>17</v>
      </c>
      <c r="I15" s="66"/>
      <c r="J15" s="67" t="s">
        <v>4</v>
      </c>
      <c r="K15" s="68" t="s">
        <v>13</v>
      </c>
      <c r="L15" s="69" t="s">
        <v>4</v>
      </c>
      <c r="M15" s="70"/>
      <c r="N15" s="71"/>
      <c r="O15" s="232"/>
      <c r="P15" s="233"/>
      <c r="Q15" s="233"/>
      <c r="R15" s="233"/>
      <c r="S15" s="233"/>
      <c r="T15" s="233"/>
      <c r="U15" s="233"/>
      <c r="V15" s="233"/>
      <c r="W15" s="255"/>
      <c r="X15" s="202"/>
      <c r="Y15" s="228"/>
      <c r="Z15" s="244" t="s">
        <v>17</v>
      </c>
      <c r="AA15" s="245"/>
      <c r="AB15" s="92" t="str">
        <f t="shared" si="2"/>
        <v> </v>
      </c>
      <c r="AC15" s="246" t="s">
        <v>13</v>
      </c>
      <c r="AD15" s="92" t="str">
        <f t="shared" si="3"/>
        <v> </v>
      </c>
      <c r="AE15" s="247"/>
      <c r="AF15" s="248"/>
      <c r="AG15" s="202"/>
      <c r="AH15" s="228"/>
      <c r="AI15" s="244" t="s">
        <v>17</v>
      </c>
      <c r="AJ15" s="245"/>
      <c r="AK15" s="92" t="str">
        <f t="shared" si="4"/>
        <v> </v>
      </c>
      <c r="AL15" s="246" t="s">
        <v>13</v>
      </c>
      <c r="AM15" s="92" t="str">
        <f t="shared" si="5"/>
        <v> </v>
      </c>
      <c r="AN15" s="247"/>
      <c r="AO15" s="248"/>
      <c r="AP15" s="202"/>
      <c r="AQ15" s="228"/>
      <c r="AR15" s="244" t="s">
        <v>17</v>
      </c>
      <c r="AS15" s="245"/>
      <c r="AT15" s="92" t="str">
        <f t="shared" si="6"/>
        <v> </v>
      </c>
      <c r="AU15" s="246" t="s">
        <v>13</v>
      </c>
      <c r="AV15" s="92" t="str">
        <f t="shared" si="7"/>
        <v> </v>
      </c>
      <c r="AW15" s="247"/>
      <c r="AX15" s="248"/>
      <c r="AY15" s="202"/>
      <c r="AZ15" s="228"/>
      <c r="BA15" s="273" t="s">
        <v>18</v>
      </c>
      <c r="BB15" s="245"/>
      <c r="BC15" s="92" t="str">
        <f t="shared" si="8"/>
        <v> </v>
      </c>
      <c r="BD15" s="246" t="s">
        <v>13</v>
      </c>
      <c r="BE15" s="92" t="str">
        <f t="shared" si="9"/>
        <v> </v>
      </c>
      <c r="BF15" s="247"/>
      <c r="BG15" s="248"/>
      <c r="BH15" s="276"/>
      <c r="BI15" s="144"/>
      <c r="BJ15" s="145"/>
      <c r="BK15" s="146"/>
      <c r="BL15" s="147"/>
      <c r="BM15" s="170"/>
      <c r="BN15" s="170"/>
      <c r="BO15" s="145"/>
      <c r="BP15" s="171"/>
      <c r="BQ15" s="172"/>
      <c r="BR15" s="173"/>
      <c r="BS15" s="174"/>
      <c r="BT15" s="169"/>
    </row>
    <row r="16" s="2" customFormat="1" ht="14" customHeight="1" spans="2:72">
      <c r="B16" s="214"/>
      <c r="C16" s="215"/>
      <c r="D16" s="215"/>
      <c r="E16" s="216"/>
      <c r="F16" s="38"/>
      <c r="G16" s="39"/>
      <c r="H16" s="184" t="s">
        <v>19</v>
      </c>
      <c r="I16" s="74"/>
      <c r="J16" s="75" t="s">
        <v>4</v>
      </c>
      <c r="K16" s="76" t="s">
        <v>13</v>
      </c>
      <c r="L16" s="77" t="s">
        <v>4</v>
      </c>
      <c r="M16" s="78"/>
      <c r="N16" s="79"/>
      <c r="O16" s="234"/>
      <c r="P16" s="235"/>
      <c r="Q16" s="235"/>
      <c r="R16" s="235"/>
      <c r="S16" s="235"/>
      <c r="T16" s="235"/>
      <c r="U16" s="235"/>
      <c r="V16" s="235"/>
      <c r="W16" s="256"/>
      <c r="X16" s="203"/>
      <c r="Y16" s="229"/>
      <c r="Z16" s="249" t="s">
        <v>19</v>
      </c>
      <c r="AA16" s="250"/>
      <c r="AB16" s="98" t="str">
        <f t="shared" si="2"/>
        <v> </v>
      </c>
      <c r="AC16" s="251" t="s">
        <v>13</v>
      </c>
      <c r="AD16" s="98" t="str">
        <f t="shared" si="3"/>
        <v> </v>
      </c>
      <c r="AE16" s="252"/>
      <c r="AF16" s="253"/>
      <c r="AG16" s="203"/>
      <c r="AH16" s="229"/>
      <c r="AI16" s="249" t="s">
        <v>19</v>
      </c>
      <c r="AJ16" s="250"/>
      <c r="AK16" s="98" t="str">
        <f t="shared" si="4"/>
        <v> </v>
      </c>
      <c r="AL16" s="251" t="s">
        <v>13</v>
      </c>
      <c r="AM16" s="98" t="str">
        <f t="shared" si="5"/>
        <v> </v>
      </c>
      <c r="AN16" s="252"/>
      <c r="AO16" s="253"/>
      <c r="AP16" s="203"/>
      <c r="AQ16" s="229"/>
      <c r="AR16" s="249" t="s">
        <v>19</v>
      </c>
      <c r="AS16" s="250"/>
      <c r="AT16" s="98" t="str">
        <f t="shared" si="6"/>
        <v> </v>
      </c>
      <c r="AU16" s="251" t="s">
        <v>13</v>
      </c>
      <c r="AV16" s="98" t="str">
        <f t="shared" si="7"/>
        <v> </v>
      </c>
      <c r="AW16" s="252"/>
      <c r="AX16" s="253"/>
      <c r="AY16" s="203"/>
      <c r="AZ16" s="229"/>
      <c r="BA16" s="274" t="s">
        <v>20</v>
      </c>
      <c r="BB16" s="250"/>
      <c r="BC16" s="98" t="str">
        <f t="shared" si="8"/>
        <v> </v>
      </c>
      <c r="BD16" s="251" t="s">
        <v>13</v>
      </c>
      <c r="BE16" s="98" t="str">
        <f t="shared" si="9"/>
        <v> </v>
      </c>
      <c r="BF16" s="252"/>
      <c r="BG16" s="253"/>
      <c r="BH16" s="277"/>
      <c r="BI16" s="149"/>
      <c r="BJ16" s="150"/>
      <c r="BK16" s="151"/>
      <c r="BL16" s="152"/>
      <c r="BM16" s="175"/>
      <c r="BN16" s="175"/>
      <c r="BO16" s="176"/>
      <c r="BP16" s="177"/>
      <c r="BQ16" s="178"/>
      <c r="BR16" s="179"/>
      <c r="BS16" s="180"/>
      <c r="BT16" s="169"/>
    </row>
    <row r="17" s="2" customFormat="1" ht="14" customHeight="1" spans="2:72">
      <c r="B17" s="217" t="s">
        <v>22</v>
      </c>
      <c r="C17" s="218"/>
      <c r="D17" s="218"/>
      <c r="E17" s="219"/>
      <c r="F17" s="32" t="str">
        <f>IF(G17&gt;N17,"○",(IF(G17&lt;N17,"×"," ")))</f>
        <v> </v>
      </c>
      <c r="G17" s="33"/>
      <c r="H17" s="182" t="s">
        <v>12</v>
      </c>
      <c r="I17" s="59"/>
      <c r="J17" s="60" t="s">
        <v>4</v>
      </c>
      <c r="K17" s="61" t="s">
        <v>13</v>
      </c>
      <c r="L17" s="60" t="s">
        <v>4</v>
      </c>
      <c r="M17" s="62"/>
      <c r="N17" s="63"/>
      <c r="O17" s="201" t="str">
        <f>IF(P17&gt;W17,"○",(IF(P17&lt;W17,"×"," ")))</f>
        <v> </v>
      </c>
      <c r="P17" s="236"/>
      <c r="Q17" s="239" t="s">
        <v>12</v>
      </c>
      <c r="R17" s="59"/>
      <c r="S17" s="60" t="s">
        <v>4</v>
      </c>
      <c r="T17" s="59" t="s">
        <v>13</v>
      </c>
      <c r="U17" s="60" t="s">
        <v>4</v>
      </c>
      <c r="V17" s="62"/>
      <c r="W17" s="257"/>
      <c r="X17" s="258"/>
      <c r="Y17" s="266"/>
      <c r="Z17" s="266"/>
      <c r="AA17" s="266"/>
      <c r="AB17" s="266"/>
      <c r="AC17" s="266"/>
      <c r="AD17" s="266"/>
      <c r="AE17" s="266"/>
      <c r="AF17" s="267"/>
      <c r="AG17" s="201" t="str">
        <f>IF(AH17&gt;AO17,"○",(IF(AH17&lt;AO17,"×"," ")))</f>
        <v> </v>
      </c>
      <c r="AH17" s="227"/>
      <c r="AI17" s="239" t="s">
        <v>12</v>
      </c>
      <c r="AJ17" s="240"/>
      <c r="AK17" s="87" t="str">
        <f t="shared" si="4"/>
        <v> </v>
      </c>
      <c r="AL17" s="241" t="s">
        <v>13</v>
      </c>
      <c r="AM17" s="87" t="str">
        <f t="shared" si="5"/>
        <v> </v>
      </c>
      <c r="AN17" s="242"/>
      <c r="AO17" s="243"/>
      <c r="AP17" s="201" t="str">
        <f>IF(AQ17&gt;AX17,"○",(IF(AQ17&lt;AX17,"×"," ")))</f>
        <v> </v>
      </c>
      <c r="AQ17" s="227"/>
      <c r="AR17" s="239" t="s">
        <v>12</v>
      </c>
      <c r="AS17" s="240"/>
      <c r="AT17" s="87" t="str">
        <f t="shared" si="6"/>
        <v> </v>
      </c>
      <c r="AU17" s="241" t="s">
        <v>13</v>
      </c>
      <c r="AV17" s="87" t="str">
        <f t="shared" si="7"/>
        <v> </v>
      </c>
      <c r="AW17" s="242"/>
      <c r="AX17" s="243"/>
      <c r="AY17" s="201" t="s">
        <v>4</v>
      </c>
      <c r="AZ17" s="227">
        <f>SUM(BC17:BC21)</f>
        <v>0</v>
      </c>
      <c r="BA17" s="272" t="s">
        <v>12</v>
      </c>
      <c r="BB17" s="240"/>
      <c r="BC17" s="87" t="str">
        <f t="shared" si="8"/>
        <v> </v>
      </c>
      <c r="BD17" s="241" t="s">
        <v>13</v>
      </c>
      <c r="BE17" s="87" t="str">
        <f t="shared" si="9"/>
        <v> </v>
      </c>
      <c r="BF17" s="242"/>
      <c r="BG17" s="243">
        <f>SUM(BE17:BE21)</f>
        <v>0</v>
      </c>
      <c r="BH17" s="275"/>
      <c r="BI17" s="139"/>
      <c r="BJ17" s="140"/>
      <c r="BK17" s="141"/>
      <c r="BL17" s="142"/>
      <c r="BM17" s="163"/>
      <c r="BN17" s="163"/>
      <c r="BO17" s="164"/>
      <c r="BP17" s="165">
        <v>3</v>
      </c>
      <c r="BQ17" s="166"/>
      <c r="BR17" s="167"/>
      <c r="BS17" s="168"/>
      <c r="BT17" s="169" t="str">
        <f>B17</f>
        <v>トーシンA</v>
      </c>
    </row>
    <row r="18" s="2" customFormat="1" ht="14" customHeight="1" spans="2:72">
      <c r="B18" s="220"/>
      <c r="C18" s="221"/>
      <c r="D18" s="221"/>
      <c r="E18" s="222"/>
      <c r="F18" s="35"/>
      <c r="G18" s="36"/>
      <c r="H18" s="183" t="s">
        <v>14</v>
      </c>
      <c r="I18" s="66"/>
      <c r="J18" s="67" t="s">
        <v>4</v>
      </c>
      <c r="K18" s="68" t="s">
        <v>13</v>
      </c>
      <c r="L18" s="69" t="s">
        <v>4</v>
      </c>
      <c r="M18" s="70"/>
      <c r="N18" s="71"/>
      <c r="O18" s="202"/>
      <c r="P18" s="237"/>
      <c r="Q18" s="244" t="s">
        <v>14</v>
      </c>
      <c r="R18" s="66"/>
      <c r="S18" s="67" t="s">
        <v>4</v>
      </c>
      <c r="T18" s="66" t="s">
        <v>13</v>
      </c>
      <c r="U18" s="67" t="s">
        <v>4</v>
      </c>
      <c r="V18" s="70"/>
      <c r="W18" s="259"/>
      <c r="X18" s="260"/>
      <c r="Y18" s="268"/>
      <c r="Z18" s="268"/>
      <c r="AA18" s="268"/>
      <c r="AB18" s="268"/>
      <c r="AC18" s="268"/>
      <c r="AD18" s="268"/>
      <c r="AE18" s="268"/>
      <c r="AF18" s="269"/>
      <c r="AG18" s="202"/>
      <c r="AH18" s="228"/>
      <c r="AI18" s="244" t="s">
        <v>14</v>
      </c>
      <c r="AJ18" s="245"/>
      <c r="AK18" s="92" t="str">
        <f t="shared" si="4"/>
        <v> </v>
      </c>
      <c r="AL18" s="246" t="s">
        <v>13</v>
      </c>
      <c r="AM18" s="92" t="str">
        <f t="shared" si="5"/>
        <v> </v>
      </c>
      <c r="AN18" s="247"/>
      <c r="AO18" s="248"/>
      <c r="AP18" s="202"/>
      <c r="AQ18" s="228"/>
      <c r="AR18" s="244" t="s">
        <v>14</v>
      </c>
      <c r="AS18" s="245"/>
      <c r="AT18" s="92" t="str">
        <f t="shared" si="6"/>
        <v> </v>
      </c>
      <c r="AU18" s="246" t="s">
        <v>13</v>
      </c>
      <c r="AV18" s="92" t="str">
        <f t="shared" si="7"/>
        <v> </v>
      </c>
      <c r="AW18" s="247"/>
      <c r="AX18" s="248"/>
      <c r="AY18" s="202"/>
      <c r="AZ18" s="228"/>
      <c r="BA18" s="273" t="s">
        <v>14</v>
      </c>
      <c r="BB18" s="245"/>
      <c r="BC18" s="92" t="str">
        <f t="shared" si="8"/>
        <v> </v>
      </c>
      <c r="BD18" s="246" t="s">
        <v>13</v>
      </c>
      <c r="BE18" s="92" t="str">
        <f t="shared" si="9"/>
        <v> </v>
      </c>
      <c r="BF18" s="247"/>
      <c r="BG18" s="248"/>
      <c r="BH18" s="276"/>
      <c r="BI18" s="144"/>
      <c r="BJ18" s="145"/>
      <c r="BK18" s="146"/>
      <c r="BL18" s="147"/>
      <c r="BM18" s="170"/>
      <c r="BN18" s="170"/>
      <c r="BO18" s="145"/>
      <c r="BP18" s="171"/>
      <c r="BQ18" s="172"/>
      <c r="BR18" s="173"/>
      <c r="BS18" s="174"/>
      <c r="BT18" s="169"/>
    </row>
    <row r="19" s="2" customFormat="1" ht="14" customHeight="1" spans="2:72">
      <c r="B19" s="220"/>
      <c r="C19" s="221"/>
      <c r="D19" s="221"/>
      <c r="E19" s="222"/>
      <c r="F19" s="35"/>
      <c r="G19" s="36"/>
      <c r="H19" s="183" t="s">
        <v>15</v>
      </c>
      <c r="I19" s="66"/>
      <c r="J19" s="67" t="s">
        <v>4</v>
      </c>
      <c r="K19" s="68" t="s">
        <v>13</v>
      </c>
      <c r="L19" s="69" t="s">
        <v>4</v>
      </c>
      <c r="M19" s="70"/>
      <c r="N19" s="71"/>
      <c r="O19" s="202"/>
      <c r="P19" s="237"/>
      <c r="Q19" s="244" t="s">
        <v>15</v>
      </c>
      <c r="R19" s="66"/>
      <c r="S19" s="67" t="s">
        <v>4</v>
      </c>
      <c r="T19" s="66" t="s">
        <v>13</v>
      </c>
      <c r="U19" s="67" t="s">
        <v>4</v>
      </c>
      <c r="V19" s="70"/>
      <c r="W19" s="259"/>
      <c r="X19" s="260"/>
      <c r="Y19" s="268"/>
      <c r="Z19" s="268"/>
      <c r="AA19" s="268"/>
      <c r="AB19" s="268"/>
      <c r="AC19" s="268"/>
      <c r="AD19" s="268"/>
      <c r="AE19" s="268"/>
      <c r="AF19" s="269"/>
      <c r="AG19" s="202"/>
      <c r="AH19" s="228"/>
      <c r="AI19" s="244" t="s">
        <v>15</v>
      </c>
      <c r="AJ19" s="245"/>
      <c r="AK19" s="92" t="str">
        <f t="shared" si="4"/>
        <v> </v>
      </c>
      <c r="AL19" s="246" t="s">
        <v>13</v>
      </c>
      <c r="AM19" s="92" t="str">
        <f t="shared" si="5"/>
        <v> </v>
      </c>
      <c r="AN19" s="247"/>
      <c r="AO19" s="248"/>
      <c r="AP19" s="202"/>
      <c r="AQ19" s="228"/>
      <c r="AR19" s="244" t="s">
        <v>15</v>
      </c>
      <c r="AS19" s="245"/>
      <c r="AT19" s="92" t="str">
        <f t="shared" si="6"/>
        <v> </v>
      </c>
      <c r="AU19" s="246" t="s">
        <v>13</v>
      </c>
      <c r="AV19" s="92" t="str">
        <f t="shared" si="7"/>
        <v> </v>
      </c>
      <c r="AW19" s="247"/>
      <c r="AX19" s="248"/>
      <c r="AY19" s="202"/>
      <c r="AZ19" s="228"/>
      <c r="BA19" s="273" t="s">
        <v>16</v>
      </c>
      <c r="BB19" s="245"/>
      <c r="BC19" s="92" t="str">
        <f t="shared" si="8"/>
        <v> </v>
      </c>
      <c r="BD19" s="246" t="s">
        <v>13</v>
      </c>
      <c r="BE19" s="92" t="str">
        <f t="shared" si="9"/>
        <v> </v>
      </c>
      <c r="BF19" s="247"/>
      <c r="BG19" s="248"/>
      <c r="BH19" s="276"/>
      <c r="BI19" s="144" t="s">
        <v>13</v>
      </c>
      <c r="BJ19" s="145"/>
      <c r="BK19" s="146"/>
      <c r="BL19" s="147"/>
      <c r="BM19" s="170"/>
      <c r="BN19" s="170"/>
      <c r="BO19" s="145"/>
      <c r="BP19" s="171"/>
      <c r="BQ19" s="172"/>
      <c r="BR19" s="173"/>
      <c r="BS19" s="174"/>
      <c r="BT19" s="169"/>
    </row>
    <row r="20" s="2" customFormat="1" ht="14" customHeight="1" spans="2:72">
      <c r="B20" s="220"/>
      <c r="C20" s="221"/>
      <c r="D20" s="221"/>
      <c r="E20" s="222"/>
      <c r="F20" s="35"/>
      <c r="G20" s="36"/>
      <c r="H20" s="183" t="s">
        <v>17</v>
      </c>
      <c r="I20" s="66"/>
      <c r="J20" s="67" t="s">
        <v>4</v>
      </c>
      <c r="K20" s="68" t="s">
        <v>13</v>
      </c>
      <c r="L20" s="69" t="s">
        <v>4</v>
      </c>
      <c r="M20" s="70"/>
      <c r="N20" s="71"/>
      <c r="O20" s="202"/>
      <c r="P20" s="237"/>
      <c r="Q20" s="244" t="s">
        <v>17</v>
      </c>
      <c r="R20" s="66"/>
      <c r="S20" s="67" t="s">
        <v>4</v>
      </c>
      <c r="T20" s="66" t="s">
        <v>13</v>
      </c>
      <c r="U20" s="67" t="s">
        <v>4</v>
      </c>
      <c r="V20" s="70"/>
      <c r="W20" s="259"/>
      <c r="X20" s="260"/>
      <c r="Y20" s="268"/>
      <c r="Z20" s="268"/>
      <c r="AA20" s="268"/>
      <c r="AB20" s="268"/>
      <c r="AC20" s="268"/>
      <c r="AD20" s="268"/>
      <c r="AE20" s="268"/>
      <c r="AF20" s="269"/>
      <c r="AG20" s="202"/>
      <c r="AH20" s="228"/>
      <c r="AI20" s="244" t="s">
        <v>17</v>
      </c>
      <c r="AJ20" s="245"/>
      <c r="AK20" s="92" t="str">
        <f t="shared" si="4"/>
        <v> </v>
      </c>
      <c r="AL20" s="246" t="s">
        <v>13</v>
      </c>
      <c r="AM20" s="92" t="str">
        <f t="shared" si="5"/>
        <v> </v>
      </c>
      <c r="AN20" s="247"/>
      <c r="AO20" s="248"/>
      <c r="AP20" s="202"/>
      <c r="AQ20" s="228"/>
      <c r="AR20" s="244" t="s">
        <v>17</v>
      </c>
      <c r="AS20" s="245"/>
      <c r="AT20" s="92" t="str">
        <f t="shared" si="6"/>
        <v> </v>
      </c>
      <c r="AU20" s="246" t="s">
        <v>13</v>
      </c>
      <c r="AV20" s="92" t="str">
        <f t="shared" si="7"/>
        <v> </v>
      </c>
      <c r="AW20" s="247"/>
      <c r="AX20" s="248"/>
      <c r="AY20" s="202"/>
      <c r="AZ20" s="228"/>
      <c r="BA20" s="273" t="s">
        <v>18</v>
      </c>
      <c r="BB20" s="245"/>
      <c r="BC20" s="92" t="str">
        <f t="shared" si="8"/>
        <v> </v>
      </c>
      <c r="BD20" s="246" t="s">
        <v>13</v>
      </c>
      <c r="BE20" s="92" t="str">
        <f t="shared" si="9"/>
        <v> </v>
      </c>
      <c r="BF20" s="247"/>
      <c r="BG20" s="248"/>
      <c r="BH20" s="276"/>
      <c r="BI20" s="144"/>
      <c r="BJ20" s="145"/>
      <c r="BK20" s="146"/>
      <c r="BL20" s="147"/>
      <c r="BM20" s="170"/>
      <c r="BN20" s="170"/>
      <c r="BO20" s="145"/>
      <c r="BP20" s="171"/>
      <c r="BQ20" s="172"/>
      <c r="BR20" s="173"/>
      <c r="BS20" s="174"/>
      <c r="BT20" s="169"/>
    </row>
    <row r="21" s="2" customFormat="1" ht="14" customHeight="1" spans="2:72">
      <c r="B21" s="223"/>
      <c r="C21" s="224"/>
      <c r="D21" s="224"/>
      <c r="E21" s="225"/>
      <c r="F21" s="38"/>
      <c r="G21" s="39"/>
      <c r="H21" s="184" t="s">
        <v>19</v>
      </c>
      <c r="I21" s="74"/>
      <c r="J21" s="75" t="s">
        <v>4</v>
      </c>
      <c r="K21" s="76" t="s">
        <v>13</v>
      </c>
      <c r="L21" s="77" t="s">
        <v>4</v>
      </c>
      <c r="M21" s="78"/>
      <c r="N21" s="79"/>
      <c r="O21" s="203"/>
      <c r="P21" s="238"/>
      <c r="Q21" s="249" t="s">
        <v>19</v>
      </c>
      <c r="R21" s="74"/>
      <c r="S21" s="75" t="s">
        <v>4</v>
      </c>
      <c r="T21" s="74" t="s">
        <v>13</v>
      </c>
      <c r="U21" s="75" t="s">
        <v>4</v>
      </c>
      <c r="V21" s="78"/>
      <c r="W21" s="261"/>
      <c r="X21" s="262"/>
      <c r="Y21" s="270"/>
      <c r="Z21" s="270"/>
      <c r="AA21" s="270"/>
      <c r="AB21" s="270"/>
      <c r="AC21" s="270"/>
      <c r="AD21" s="270"/>
      <c r="AE21" s="270"/>
      <c r="AF21" s="271"/>
      <c r="AG21" s="203"/>
      <c r="AH21" s="229"/>
      <c r="AI21" s="249" t="s">
        <v>19</v>
      </c>
      <c r="AJ21" s="250"/>
      <c r="AK21" s="98" t="str">
        <f t="shared" si="4"/>
        <v> </v>
      </c>
      <c r="AL21" s="251" t="s">
        <v>13</v>
      </c>
      <c r="AM21" s="98" t="str">
        <f t="shared" si="5"/>
        <v> </v>
      </c>
      <c r="AN21" s="252"/>
      <c r="AO21" s="253"/>
      <c r="AP21" s="203"/>
      <c r="AQ21" s="229"/>
      <c r="AR21" s="249" t="s">
        <v>19</v>
      </c>
      <c r="AS21" s="250"/>
      <c r="AT21" s="98" t="str">
        <f t="shared" si="6"/>
        <v> </v>
      </c>
      <c r="AU21" s="251" t="s">
        <v>13</v>
      </c>
      <c r="AV21" s="98" t="str">
        <f t="shared" si="7"/>
        <v> </v>
      </c>
      <c r="AW21" s="252"/>
      <c r="AX21" s="253"/>
      <c r="AY21" s="203"/>
      <c r="AZ21" s="229"/>
      <c r="BA21" s="274" t="s">
        <v>20</v>
      </c>
      <c r="BB21" s="250"/>
      <c r="BC21" s="98" t="str">
        <f t="shared" si="8"/>
        <v> </v>
      </c>
      <c r="BD21" s="251" t="s">
        <v>13</v>
      </c>
      <c r="BE21" s="98" t="str">
        <f t="shared" si="9"/>
        <v> </v>
      </c>
      <c r="BF21" s="252"/>
      <c r="BG21" s="253"/>
      <c r="BH21" s="277"/>
      <c r="BI21" s="149"/>
      <c r="BJ21" s="150"/>
      <c r="BK21" s="151"/>
      <c r="BL21" s="152"/>
      <c r="BM21" s="175"/>
      <c r="BN21" s="175"/>
      <c r="BO21" s="176"/>
      <c r="BP21" s="177"/>
      <c r="BQ21" s="178"/>
      <c r="BR21" s="179"/>
      <c r="BS21" s="180"/>
      <c r="BT21" s="169"/>
    </row>
    <row r="22" s="2" customFormat="1" ht="14" customHeight="1" spans="2:72">
      <c r="B22" s="208" t="s">
        <v>23</v>
      </c>
      <c r="C22" s="209"/>
      <c r="D22" s="209"/>
      <c r="E22" s="210"/>
      <c r="F22" s="32" t="s">
        <v>4</v>
      </c>
      <c r="G22" s="33"/>
      <c r="H22" s="182" t="s">
        <v>12</v>
      </c>
      <c r="I22" s="59"/>
      <c r="J22" s="60" t="s">
        <v>4</v>
      </c>
      <c r="K22" s="61" t="s">
        <v>13</v>
      </c>
      <c r="L22" s="60" t="s">
        <v>4</v>
      </c>
      <c r="M22" s="62"/>
      <c r="N22" s="63"/>
      <c r="O22" s="201" t="s">
        <v>4</v>
      </c>
      <c r="P22" s="236"/>
      <c r="Q22" s="239" t="s">
        <v>12</v>
      </c>
      <c r="R22" s="59"/>
      <c r="S22" s="60" t="s">
        <v>4</v>
      </c>
      <c r="T22" s="59" t="s">
        <v>13</v>
      </c>
      <c r="U22" s="60" t="s">
        <v>4</v>
      </c>
      <c r="V22" s="62"/>
      <c r="W22" s="257"/>
      <c r="X22" s="263"/>
      <c r="Y22" s="236"/>
      <c r="Z22" s="239" t="s">
        <v>12</v>
      </c>
      <c r="AA22" s="59"/>
      <c r="AB22" s="60" t="s">
        <v>4</v>
      </c>
      <c r="AC22" s="59" t="s">
        <v>13</v>
      </c>
      <c r="AD22" s="60" t="s">
        <v>4</v>
      </c>
      <c r="AE22" s="62"/>
      <c r="AF22" s="257"/>
      <c r="AG22" s="230"/>
      <c r="AH22" s="231"/>
      <c r="AI22" s="231"/>
      <c r="AJ22" s="231"/>
      <c r="AK22" s="231"/>
      <c r="AL22" s="231"/>
      <c r="AM22" s="231"/>
      <c r="AN22" s="231"/>
      <c r="AO22" s="254"/>
      <c r="AP22" s="201" t="s">
        <v>4</v>
      </c>
      <c r="AQ22" s="227"/>
      <c r="AR22" s="239" t="s">
        <v>12</v>
      </c>
      <c r="AS22" s="240"/>
      <c r="AT22" s="87" t="str">
        <f t="shared" si="6"/>
        <v> </v>
      </c>
      <c r="AU22" s="241" t="s">
        <v>13</v>
      </c>
      <c r="AV22" s="87" t="str">
        <f t="shared" si="7"/>
        <v> </v>
      </c>
      <c r="AW22" s="242"/>
      <c r="AX22" s="243"/>
      <c r="AY22" s="201" t="s">
        <v>4</v>
      </c>
      <c r="AZ22" s="227">
        <f>SUM(BC22:BC26)</f>
        <v>0</v>
      </c>
      <c r="BA22" s="272" t="s">
        <v>12</v>
      </c>
      <c r="BB22" s="240"/>
      <c r="BC22" s="87" t="str">
        <f t="shared" si="8"/>
        <v> </v>
      </c>
      <c r="BD22" s="241" t="s">
        <v>13</v>
      </c>
      <c r="BE22" s="87" t="str">
        <f t="shared" si="9"/>
        <v> </v>
      </c>
      <c r="BF22" s="242"/>
      <c r="BG22" s="243">
        <f>SUM(BE22:BE26)</f>
        <v>0</v>
      </c>
      <c r="BH22" s="275"/>
      <c r="BI22" s="139"/>
      <c r="BJ22" s="140"/>
      <c r="BK22" s="141"/>
      <c r="BL22" s="142"/>
      <c r="BM22" s="163"/>
      <c r="BN22" s="163"/>
      <c r="BO22" s="164"/>
      <c r="BP22" s="165">
        <v>4</v>
      </c>
      <c r="BQ22" s="166"/>
      <c r="BR22" s="167"/>
      <c r="BS22" s="168"/>
      <c r="BT22" s="169" t="str">
        <f>B22</f>
        <v>Ｆｒｅａｋｓ</v>
      </c>
    </row>
    <row r="23" s="2" customFormat="1" ht="14" customHeight="1" spans="2:72">
      <c r="B23" s="211"/>
      <c r="C23" s="212"/>
      <c r="D23" s="212"/>
      <c r="E23" s="213"/>
      <c r="F23" s="35"/>
      <c r="G23" s="36"/>
      <c r="H23" s="183" t="s">
        <v>14</v>
      </c>
      <c r="I23" s="66"/>
      <c r="J23" s="67" t="s">
        <v>4</v>
      </c>
      <c r="K23" s="68" t="s">
        <v>13</v>
      </c>
      <c r="L23" s="69" t="s">
        <v>4</v>
      </c>
      <c r="M23" s="70"/>
      <c r="N23" s="71"/>
      <c r="O23" s="202"/>
      <c r="P23" s="237"/>
      <c r="Q23" s="244" t="s">
        <v>14</v>
      </c>
      <c r="R23" s="66"/>
      <c r="S23" s="67" t="s">
        <v>4</v>
      </c>
      <c r="T23" s="66" t="s">
        <v>13</v>
      </c>
      <c r="U23" s="67" t="s">
        <v>4</v>
      </c>
      <c r="V23" s="70"/>
      <c r="W23" s="259"/>
      <c r="X23" s="264"/>
      <c r="Y23" s="237"/>
      <c r="Z23" s="244" t="s">
        <v>14</v>
      </c>
      <c r="AA23" s="66"/>
      <c r="AB23" s="67" t="s">
        <v>4</v>
      </c>
      <c r="AC23" s="66" t="s">
        <v>13</v>
      </c>
      <c r="AD23" s="67" t="s">
        <v>4</v>
      </c>
      <c r="AE23" s="70"/>
      <c r="AF23" s="259"/>
      <c r="AG23" s="232"/>
      <c r="AH23" s="233"/>
      <c r="AI23" s="233"/>
      <c r="AJ23" s="233"/>
      <c r="AK23" s="233"/>
      <c r="AL23" s="233"/>
      <c r="AM23" s="233"/>
      <c r="AN23" s="233"/>
      <c r="AO23" s="255"/>
      <c r="AP23" s="202"/>
      <c r="AQ23" s="228"/>
      <c r="AR23" s="244" t="s">
        <v>14</v>
      </c>
      <c r="AS23" s="245"/>
      <c r="AT23" s="92" t="str">
        <f t="shared" si="6"/>
        <v> </v>
      </c>
      <c r="AU23" s="246" t="s">
        <v>13</v>
      </c>
      <c r="AV23" s="92" t="str">
        <f t="shared" si="7"/>
        <v> </v>
      </c>
      <c r="AW23" s="247"/>
      <c r="AX23" s="248"/>
      <c r="AY23" s="202"/>
      <c r="AZ23" s="228"/>
      <c r="BA23" s="273" t="s">
        <v>14</v>
      </c>
      <c r="BB23" s="245"/>
      <c r="BC23" s="92" t="str">
        <f t="shared" si="8"/>
        <v> </v>
      </c>
      <c r="BD23" s="246" t="s">
        <v>13</v>
      </c>
      <c r="BE23" s="92" t="str">
        <f t="shared" si="9"/>
        <v> </v>
      </c>
      <c r="BF23" s="247"/>
      <c r="BG23" s="248"/>
      <c r="BH23" s="276"/>
      <c r="BI23" s="144"/>
      <c r="BJ23" s="145"/>
      <c r="BK23" s="146"/>
      <c r="BL23" s="147"/>
      <c r="BM23" s="170"/>
      <c r="BN23" s="170"/>
      <c r="BO23" s="145"/>
      <c r="BP23" s="171"/>
      <c r="BQ23" s="172"/>
      <c r="BR23" s="173"/>
      <c r="BS23" s="174"/>
      <c r="BT23" s="169"/>
    </row>
    <row r="24" s="2" customFormat="1" ht="14" customHeight="1" spans="2:72">
      <c r="B24" s="211"/>
      <c r="C24" s="212"/>
      <c r="D24" s="212"/>
      <c r="E24" s="213"/>
      <c r="F24" s="35"/>
      <c r="G24" s="36"/>
      <c r="H24" s="183" t="s">
        <v>15</v>
      </c>
      <c r="I24" s="66"/>
      <c r="J24" s="67" t="s">
        <v>4</v>
      </c>
      <c r="K24" s="68" t="s">
        <v>13</v>
      </c>
      <c r="L24" s="69" t="s">
        <v>4</v>
      </c>
      <c r="M24" s="70"/>
      <c r="N24" s="71"/>
      <c r="O24" s="202"/>
      <c r="P24" s="237"/>
      <c r="Q24" s="244" t="s">
        <v>15</v>
      </c>
      <c r="R24" s="66"/>
      <c r="S24" s="67" t="s">
        <v>4</v>
      </c>
      <c r="T24" s="66" t="s">
        <v>13</v>
      </c>
      <c r="U24" s="67" t="s">
        <v>4</v>
      </c>
      <c r="V24" s="70"/>
      <c r="W24" s="259"/>
      <c r="X24" s="264"/>
      <c r="Y24" s="237"/>
      <c r="Z24" s="244" t="s">
        <v>15</v>
      </c>
      <c r="AA24" s="66"/>
      <c r="AB24" s="67" t="s">
        <v>4</v>
      </c>
      <c r="AC24" s="66" t="s">
        <v>13</v>
      </c>
      <c r="AD24" s="67" t="s">
        <v>4</v>
      </c>
      <c r="AE24" s="70"/>
      <c r="AF24" s="259"/>
      <c r="AG24" s="232"/>
      <c r="AH24" s="233"/>
      <c r="AI24" s="233"/>
      <c r="AJ24" s="233"/>
      <c r="AK24" s="233"/>
      <c r="AL24" s="233"/>
      <c r="AM24" s="233"/>
      <c r="AN24" s="233"/>
      <c r="AO24" s="255"/>
      <c r="AP24" s="202"/>
      <c r="AQ24" s="228"/>
      <c r="AR24" s="244" t="s">
        <v>15</v>
      </c>
      <c r="AS24" s="245"/>
      <c r="AT24" s="92" t="str">
        <f t="shared" si="6"/>
        <v> </v>
      </c>
      <c r="AU24" s="246" t="s">
        <v>13</v>
      </c>
      <c r="AV24" s="92" t="str">
        <f t="shared" si="7"/>
        <v> </v>
      </c>
      <c r="AW24" s="247"/>
      <c r="AX24" s="248"/>
      <c r="AY24" s="202"/>
      <c r="AZ24" s="228"/>
      <c r="BA24" s="273" t="s">
        <v>16</v>
      </c>
      <c r="BB24" s="245"/>
      <c r="BC24" s="92" t="str">
        <f t="shared" si="8"/>
        <v> </v>
      </c>
      <c r="BD24" s="246" t="s">
        <v>13</v>
      </c>
      <c r="BE24" s="92" t="str">
        <f t="shared" si="9"/>
        <v> </v>
      </c>
      <c r="BF24" s="247"/>
      <c r="BG24" s="248"/>
      <c r="BH24" s="276"/>
      <c r="BI24" s="144" t="s">
        <v>13</v>
      </c>
      <c r="BJ24" s="145"/>
      <c r="BK24" s="146"/>
      <c r="BL24" s="147"/>
      <c r="BM24" s="170"/>
      <c r="BN24" s="170"/>
      <c r="BO24" s="145"/>
      <c r="BP24" s="171"/>
      <c r="BQ24" s="172"/>
      <c r="BR24" s="173"/>
      <c r="BS24" s="174"/>
      <c r="BT24" s="169"/>
    </row>
    <row r="25" s="2" customFormat="1" ht="14" customHeight="1" spans="2:72">
      <c r="B25" s="211"/>
      <c r="C25" s="212"/>
      <c r="D25" s="212"/>
      <c r="E25" s="213"/>
      <c r="F25" s="35"/>
      <c r="G25" s="36"/>
      <c r="H25" s="183" t="s">
        <v>17</v>
      </c>
      <c r="I25" s="66"/>
      <c r="J25" s="67" t="s">
        <v>4</v>
      </c>
      <c r="K25" s="68" t="s">
        <v>13</v>
      </c>
      <c r="L25" s="69" t="s">
        <v>4</v>
      </c>
      <c r="M25" s="70"/>
      <c r="N25" s="71"/>
      <c r="O25" s="202"/>
      <c r="P25" s="237"/>
      <c r="Q25" s="244" t="s">
        <v>17</v>
      </c>
      <c r="R25" s="66"/>
      <c r="S25" s="67" t="s">
        <v>4</v>
      </c>
      <c r="T25" s="66" t="s">
        <v>13</v>
      </c>
      <c r="U25" s="67" t="s">
        <v>4</v>
      </c>
      <c r="V25" s="70"/>
      <c r="W25" s="259"/>
      <c r="X25" s="264"/>
      <c r="Y25" s="237"/>
      <c r="Z25" s="244" t="s">
        <v>17</v>
      </c>
      <c r="AA25" s="66"/>
      <c r="AB25" s="67" t="s">
        <v>4</v>
      </c>
      <c r="AC25" s="66" t="s">
        <v>13</v>
      </c>
      <c r="AD25" s="67" t="s">
        <v>4</v>
      </c>
      <c r="AE25" s="70"/>
      <c r="AF25" s="259"/>
      <c r="AG25" s="232"/>
      <c r="AH25" s="233"/>
      <c r="AI25" s="233"/>
      <c r="AJ25" s="233"/>
      <c r="AK25" s="233"/>
      <c r="AL25" s="233"/>
      <c r="AM25" s="233"/>
      <c r="AN25" s="233"/>
      <c r="AO25" s="255"/>
      <c r="AP25" s="202"/>
      <c r="AQ25" s="228"/>
      <c r="AR25" s="244" t="s">
        <v>17</v>
      </c>
      <c r="AS25" s="245"/>
      <c r="AT25" s="92" t="str">
        <f t="shared" si="6"/>
        <v> </v>
      </c>
      <c r="AU25" s="246" t="s">
        <v>13</v>
      </c>
      <c r="AV25" s="92" t="str">
        <f t="shared" si="7"/>
        <v> </v>
      </c>
      <c r="AW25" s="247"/>
      <c r="AX25" s="248"/>
      <c r="AY25" s="202"/>
      <c r="AZ25" s="228"/>
      <c r="BA25" s="273" t="s">
        <v>18</v>
      </c>
      <c r="BB25" s="245"/>
      <c r="BC25" s="92" t="str">
        <f t="shared" si="8"/>
        <v> </v>
      </c>
      <c r="BD25" s="246" t="s">
        <v>13</v>
      </c>
      <c r="BE25" s="92" t="str">
        <f t="shared" si="9"/>
        <v> </v>
      </c>
      <c r="BF25" s="247"/>
      <c r="BG25" s="248"/>
      <c r="BH25" s="276"/>
      <c r="BI25" s="144"/>
      <c r="BJ25" s="145"/>
      <c r="BK25" s="146"/>
      <c r="BL25" s="147"/>
      <c r="BM25" s="170"/>
      <c r="BN25" s="170"/>
      <c r="BO25" s="145"/>
      <c r="BP25" s="171"/>
      <c r="BQ25" s="172"/>
      <c r="BR25" s="173"/>
      <c r="BS25" s="174"/>
      <c r="BT25" s="169"/>
    </row>
    <row r="26" s="2" customFormat="1" ht="14" customHeight="1" spans="2:72">
      <c r="B26" s="214"/>
      <c r="C26" s="215"/>
      <c r="D26" s="215"/>
      <c r="E26" s="216"/>
      <c r="F26" s="38"/>
      <c r="G26" s="39"/>
      <c r="H26" s="184" t="s">
        <v>19</v>
      </c>
      <c r="I26" s="74"/>
      <c r="J26" s="75" t="s">
        <v>4</v>
      </c>
      <c r="K26" s="76" t="s">
        <v>13</v>
      </c>
      <c r="L26" s="77" t="s">
        <v>4</v>
      </c>
      <c r="M26" s="78"/>
      <c r="N26" s="79"/>
      <c r="O26" s="203"/>
      <c r="P26" s="238"/>
      <c r="Q26" s="249" t="s">
        <v>19</v>
      </c>
      <c r="R26" s="74"/>
      <c r="S26" s="75" t="s">
        <v>4</v>
      </c>
      <c r="T26" s="74" t="s">
        <v>13</v>
      </c>
      <c r="U26" s="75" t="s">
        <v>4</v>
      </c>
      <c r="V26" s="78"/>
      <c r="W26" s="261"/>
      <c r="X26" s="265"/>
      <c r="Y26" s="238"/>
      <c r="Z26" s="249" t="s">
        <v>19</v>
      </c>
      <c r="AA26" s="74"/>
      <c r="AB26" s="75" t="s">
        <v>4</v>
      </c>
      <c r="AC26" s="74" t="s">
        <v>13</v>
      </c>
      <c r="AD26" s="75" t="s">
        <v>4</v>
      </c>
      <c r="AE26" s="78"/>
      <c r="AF26" s="261"/>
      <c r="AG26" s="234"/>
      <c r="AH26" s="235"/>
      <c r="AI26" s="235"/>
      <c r="AJ26" s="235"/>
      <c r="AK26" s="235"/>
      <c r="AL26" s="235"/>
      <c r="AM26" s="235"/>
      <c r="AN26" s="235"/>
      <c r="AO26" s="256"/>
      <c r="AP26" s="203"/>
      <c r="AQ26" s="229"/>
      <c r="AR26" s="249" t="s">
        <v>19</v>
      </c>
      <c r="AS26" s="250"/>
      <c r="AT26" s="98" t="str">
        <f t="shared" si="6"/>
        <v> </v>
      </c>
      <c r="AU26" s="251" t="s">
        <v>13</v>
      </c>
      <c r="AV26" s="98" t="str">
        <f t="shared" si="7"/>
        <v> </v>
      </c>
      <c r="AW26" s="252"/>
      <c r="AX26" s="253"/>
      <c r="AY26" s="203"/>
      <c r="AZ26" s="229"/>
      <c r="BA26" s="274" t="s">
        <v>20</v>
      </c>
      <c r="BB26" s="250"/>
      <c r="BC26" s="98" t="str">
        <f t="shared" si="8"/>
        <v> </v>
      </c>
      <c r="BD26" s="251" t="s">
        <v>13</v>
      </c>
      <c r="BE26" s="98" t="str">
        <f t="shared" si="9"/>
        <v> </v>
      </c>
      <c r="BF26" s="252"/>
      <c r="BG26" s="253"/>
      <c r="BH26" s="277"/>
      <c r="BI26" s="149"/>
      <c r="BJ26" s="150"/>
      <c r="BK26" s="151"/>
      <c r="BL26" s="152"/>
      <c r="BM26" s="175"/>
      <c r="BN26" s="175"/>
      <c r="BO26" s="176"/>
      <c r="BP26" s="177"/>
      <c r="BQ26" s="178"/>
      <c r="BR26" s="179"/>
      <c r="BS26" s="180"/>
      <c r="BT26" s="169"/>
    </row>
    <row r="27" s="2" customFormat="1" ht="14" customHeight="1" spans="2:72">
      <c r="B27" s="208" t="s">
        <v>24</v>
      </c>
      <c r="C27" s="209"/>
      <c r="D27" s="209"/>
      <c r="E27" s="210"/>
      <c r="F27" s="32" t="s">
        <v>4</v>
      </c>
      <c r="G27" s="33"/>
      <c r="H27" s="182" t="s">
        <v>12</v>
      </c>
      <c r="I27" s="59"/>
      <c r="J27" s="60" t="s">
        <v>4</v>
      </c>
      <c r="K27" s="61" t="s">
        <v>13</v>
      </c>
      <c r="L27" s="60" t="s">
        <v>4</v>
      </c>
      <c r="M27" s="62"/>
      <c r="N27" s="63"/>
      <c r="O27" s="201" t="s">
        <v>4</v>
      </c>
      <c r="P27" s="236"/>
      <c r="Q27" s="239" t="s">
        <v>12</v>
      </c>
      <c r="R27" s="59"/>
      <c r="S27" s="60" t="s">
        <v>4</v>
      </c>
      <c r="T27" s="59" t="s">
        <v>13</v>
      </c>
      <c r="U27" s="60" t="s">
        <v>4</v>
      </c>
      <c r="V27" s="62"/>
      <c r="W27" s="257"/>
      <c r="X27" s="263"/>
      <c r="Y27" s="236"/>
      <c r="Z27" s="239" t="s">
        <v>12</v>
      </c>
      <c r="AA27" s="59"/>
      <c r="AB27" s="60" t="s">
        <v>4</v>
      </c>
      <c r="AC27" s="59" t="s">
        <v>13</v>
      </c>
      <c r="AD27" s="60" t="s">
        <v>4</v>
      </c>
      <c r="AE27" s="62"/>
      <c r="AF27" s="257"/>
      <c r="AG27" s="201" t="s">
        <v>4</v>
      </c>
      <c r="AH27" s="236"/>
      <c r="AI27" s="239" t="s">
        <v>12</v>
      </c>
      <c r="AJ27" s="59"/>
      <c r="AK27" s="60" t="s">
        <v>4</v>
      </c>
      <c r="AL27" s="59" t="s">
        <v>13</v>
      </c>
      <c r="AM27" s="60" t="s">
        <v>4</v>
      </c>
      <c r="AN27" s="62"/>
      <c r="AO27" s="257"/>
      <c r="AP27" s="258"/>
      <c r="AQ27" s="266"/>
      <c r="AR27" s="266"/>
      <c r="AS27" s="266"/>
      <c r="AT27" s="266"/>
      <c r="AU27" s="266"/>
      <c r="AV27" s="266"/>
      <c r="AW27" s="266"/>
      <c r="AX27" s="267"/>
      <c r="AY27" s="201" t="s">
        <v>4</v>
      </c>
      <c r="AZ27" s="227">
        <f>SUM(BC27:BC31)</f>
        <v>0</v>
      </c>
      <c r="BA27" s="272" t="s">
        <v>12</v>
      </c>
      <c r="BB27" s="240"/>
      <c r="BC27" s="87" t="str">
        <f t="shared" si="8"/>
        <v> </v>
      </c>
      <c r="BD27" s="241" t="s">
        <v>13</v>
      </c>
      <c r="BE27" s="87" t="str">
        <f t="shared" si="9"/>
        <v> </v>
      </c>
      <c r="BF27" s="242"/>
      <c r="BG27" s="243">
        <f>SUM(BE27:BE31)</f>
        <v>0</v>
      </c>
      <c r="BH27" s="275"/>
      <c r="BI27" s="139"/>
      <c r="BJ27" s="140"/>
      <c r="BK27" s="141"/>
      <c r="BL27" s="142"/>
      <c r="BM27" s="163"/>
      <c r="BN27" s="163"/>
      <c r="BO27" s="164"/>
      <c r="BP27" s="165">
        <v>5</v>
      </c>
      <c r="BQ27" s="166"/>
      <c r="BR27" s="167"/>
      <c r="BS27" s="168"/>
      <c r="BT27" s="169" t="str">
        <f>B27</f>
        <v>日立ハイテク</v>
      </c>
    </row>
    <row r="28" s="2" customFormat="1" ht="14" customHeight="1" spans="2:72">
      <c r="B28" s="211"/>
      <c r="C28" s="212"/>
      <c r="D28" s="212"/>
      <c r="E28" s="213"/>
      <c r="F28" s="35"/>
      <c r="G28" s="36"/>
      <c r="H28" s="183" t="s">
        <v>14</v>
      </c>
      <c r="I28" s="66"/>
      <c r="J28" s="67" t="s">
        <v>4</v>
      </c>
      <c r="K28" s="68" t="s">
        <v>13</v>
      </c>
      <c r="L28" s="69" t="s">
        <v>4</v>
      </c>
      <c r="M28" s="70"/>
      <c r="N28" s="71"/>
      <c r="O28" s="202"/>
      <c r="P28" s="237"/>
      <c r="Q28" s="244" t="s">
        <v>14</v>
      </c>
      <c r="R28" s="66"/>
      <c r="S28" s="67" t="s">
        <v>4</v>
      </c>
      <c r="T28" s="66" t="s">
        <v>13</v>
      </c>
      <c r="U28" s="67" t="s">
        <v>4</v>
      </c>
      <c r="V28" s="70"/>
      <c r="W28" s="259"/>
      <c r="X28" s="264"/>
      <c r="Y28" s="237"/>
      <c r="Z28" s="244" t="s">
        <v>14</v>
      </c>
      <c r="AA28" s="66"/>
      <c r="AB28" s="67" t="s">
        <v>4</v>
      </c>
      <c r="AC28" s="66" t="s">
        <v>13</v>
      </c>
      <c r="AD28" s="67" t="s">
        <v>4</v>
      </c>
      <c r="AE28" s="70"/>
      <c r="AF28" s="259"/>
      <c r="AG28" s="202"/>
      <c r="AH28" s="237"/>
      <c r="AI28" s="244" t="s">
        <v>14</v>
      </c>
      <c r="AJ28" s="66"/>
      <c r="AK28" s="67" t="s">
        <v>4</v>
      </c>
      <c r="AL28" s="66" t="s">
        <v>13</v>
      </c>
      <c r="AM28" s="67" t="s">
        <v>4</v>
      </c>
      <c r="AN28" s="70"/>
      <c r="AO28" s="259"/>
      <c r="AP28" s="260"/>
      <c r="AQ28" s="268"/>
      <c r="AR28" s="268"/>
      <c r="AS28" s="268"/>
      <c r="AT28" s="268"/>
      <c r="AU28" s="268"/>
      <c r="AV28" s="268"/>
      <c r="AW28" s="268"/>
      <c r="AX28" s="269"/>
      <c r="AY28" s="202"/>
      <c r="AZ28" s="228"/>
      <c r="BA28" s="273" t="s">
        <v>14</v>
      </c>
      <c r="BB28" s="245"/>
      <c r="BC28" s="92" t="str">
        <f t="shared" si="8"/>
        <v> </v>
      </c>
      <c r="BD28" s="246" t="s">
        <v>13</v>
      </c>
      <c r="BE28" s="92" t="str">
        <f t="shared" si="9"/>
        <v> </v>
      </c>
      <c r="BF28" s="247"/>
      <c r="BG28" s="248"/>
      <c r="BH28" s="276"/>
      <c r="BI28" s="144"/>
      <c r="BJ28" s="145"/>
      <c r="BK28" s="146"/>
      <c r="BL28" s="147"/>
      <c r="BM28" s="170"/>
      <c r="BN28" s="170"/>
      <c r="BO28" s="145"/>
      <c r="BP28" s="171"/>
      <c r="BQ28" s="172"/>
      <c r="BR28" s="173"/>
      <c r="BS28" s="174"/>
      <c r="BT28" s="169"/>
    </row>
    <row r="29" s="2" customFormat="1" ht="14" customHeight="1" spans="2:72">
      <c r="B29" s="211"/>
      <c r="C29" s="212"/>
      <c r="D29" s="212"/>
      <c r="E29" s="213"/>
      <c r="F29" s="35"/>
      <c r="G29" s="36"/>
      <c r="H29" s="183" t="s">
        <v>15</v>
      </c>
      <c r="I29" s="66"/>
      <c r="J29" s="67" t="s">
        <v>4</v>
      </c>
      <c r="K29" s="68" t="s">
        <v>13</v>
      </c>
      <c r="L29" s="69" t="s">
        <v>4</v>
      </c>
      <c r="M29" s="70"/>
      <c r="N29" s="71"/>
      <c r="O29" s="202"/>
      <c r="P29" s="237"/>
      <c r="Q29" s="244" t="s">
        <v>15</v>
      </c>
      <c r="R29" s="66"/>
      <c r="S29" s="67" t="s">
        <v>4</v>
      </c>
      <c r="T29" s="66" t="s">
        <v>13</v>
      </c>
      <c r="U29" s="67" t="s">
        <v>4</v>
      </c>
      <c r="V29" s="70"/>
      <c r="W29" s="259"/>
      <c r="X29" s="264"/>
      <c r="Y29" s="237"/>
      <c r="Z29" s="244" t="s">
        <v>15</v>
      </c>
      <c r="AA29" s="66"/>
      <c r="AB29" s="67" t="s">
        <v>4</v>
      </c>
      <c r="AC29" s="66" t="s">
        <v>13</v>
      </c>
      <c r="AD29" s="67" t="s">
        <v>4</v>
      </c>
      <c r="AE29" s="70"/>
      <c r="AF29" s="259"/>
      <c r="AG29" s="202"/>
      <c r="AH29" s="237"/>
      <c r="AI29" s="244" t="s">
        <v>15</v>
      </c>
      <c r="AJ29" s="66"/>
      <c r="AK29" s="67" t="s">
        <v>4</v>
      </c>
      <c r="AL29" s="66" t="s">
        <v>13</v>
      </c>
      <c r="AM29" s="67" t="s">
        <v>4</v>
      </c>
      <c r="AN29" s="70"/>
      <c r="AO29" s="259"/>
      <c r="AP29" s="260"/>
      <c r="AQ29" s="268"/>
      <c r="AR29" s="268"/>
      <c r="AS29" s="268"/>
      <c r="AT29" s="268"/>
      <c r="AU29" s="268"/>
      <c r="AV29" s="268"/>
      <c r="AW29" s="268"/>
      <c r="AX29" s="269"/>
      <c r="AY29" s="202"/>
      <c r="AZ29" s="228"/>
      <c r="BA29" s="273" t="s">
        <v>16</v>
      </c>
      <c r="BB29" s="245"/>
      <c r="BC29" s="92" t="str">
        <f t="shared" si="8"/>
        <v> </v>
      </c>
      <c r="BD29" s="246" t="s">
        <v>13</v>
      </c>
      <c r="BE29" s="92" t="str">
        <f t="shared" si="9"/>
        <v> </v>
      </c>
      <c r="BF29" s="247"/>
      <c r="BG29" s="248"/>
      <c r="BH29" s="276"/>
      <c r="BI29" s="144" t="s">
        <v>13</v>
      </c>
      <c r="BJ29" s="145"/>
      <c r="BK29" s="146"/>
      <c r="BL29" s="147"/>
      <c r="BM29" s="170"/>
      <c r="BN29" s="170"/>
      <c r="BO29" s="145"/>
      <c r="BP29" s="171"/>
      <c r="BQ29" s="172"/>
      <c r="BR29" s="173"/>
      <c r="BS29" s="174"/>
      <c r="BT29" s="169"/>
    </row>
    <row r="30" s="2" customFormat="1" ht="14" customHeight="1" spans="2:72">
      <c r="B30" s="211"/>
      <c r="C30" s="212"/>
      <c r="D30" s="212"/>
      <c r="E30" s="213"/>
      <c r="F30" s="35"/>
      <c r="G30" s="36"/>
      <c r="H30" s="183" t="s">
        <v>17</v>
      </c>
      <c r="I30" s="66"/>
      <c r="J30" s="67" t="s">
        <v>4</v>
      </c>
      <c r="K30" s="68" t="s">
        <v>13</v>
      </c>
      <c r="L30" s="69" t="s">
        <v>4</v>
      </c>
      <c r="M30" s="70"/>
      <c r="N30" s="71"/>
      <c r="O30" s="202"/>
      <c r="P30" s="237"/>
      <c r="Q30" s="244" t="s">
        <v>17</v>
      </c>
      <c r="R30" s="66"/>
      <c r="S30" s="67" t="s">
        <v>4</v>
      </c>
      <c r="T30" s="66" t="s">
        <v>13</v>
      </c>
      <c r="U30" s="67" t="s">
        <v>4</v>
      </c>
      <c r="V30" s="70"/>
      <c r="W30" s="259"/>
      <c r="X30" s="264"/>
      <c r="Y30" s="237"/>
      <c r="Z30" s="244" t="s">
        <v>17</v>
      </c>
      <c r="AA30" s="66"/>
      <c r="AB30" s="67" t="s">
        <v>4</v>
      </c>
      <c r="AC30" s="66" t="s">
        <v>13</v>
      </c>
      <c r="AD30" s="67" t="s">
        <v>4</v>
      </c>
      <c r="AE30" s="70"/>
      <c r="AF30" s="259"/>
      <c r="AG30" s="202"/>
      <c r="AH30" s="237"/>
      <c r="AI30" s="244" t="s">
        <v>17</v>
      </c>
      <c r="AJ30" s="66"/>
      <c r="AK30" s="67" t="s">
        <v>4</v>
      </c>
      <c r="AL30" s="66" t="s">
        <v>13</v>
      </c>
      <c r="AM30" s="67" t="s">
        <v>4</v>
      </c>
      <c r="AN30" s="70"/>
      <c r="AO30" s="259"/>
      <c r="AP30" s="260"/>
      <c r="AQ30" s="268"/>
      <c r="AR30" s="268"/>
      <c r="AS30" s="268"/>
      <c r="AT30" s="268"/>
      <c r="AU30" s="268"/>
      <c r="AV30" s="268"/>
      <c r="AW30" s="268"/>
      <c r="AX30" s="269"/>
      <c r="AY30" s="202"/>
      <c r="AZ30" s="228"/>
      <c r="BA30" s="273" t="s">
        <v>18</v>
      </c>
      <c r="BB30" s="245"/>
      <c r="BC30" s="92" t="str">
        <f t="shared" si="8"/>
        <v> </v>
      </c>
      <c r="BD30" s="246" t="s">
        <v>13</v>
      </c>
      <c r="BE30" s="92" t="str">
        <f t="shared" si="9"/>
        <v> </v>
      </c>
      <c r="BF30" s="247"/>
      <c r="BG30" s="248"/>
      <c r="BH30" s="276"/>
      <c r="BI30" s="144"/>
      <c r="BJ30" s="145"/>
      <c r="BK30" s="146"/>
      <c r="BL30" s="147"/>
      <c r="BM30" s="170"/>
      <c r="BN30" s="170"/>
      <c r="BO30" s="145"/>
      <c r="BP30" s="171"/>
      <c r="BQ30" s="172"/>
      <c r="BR30" s="173"/>
      <c r="BS30" s="174"/>
      <c r="BT30" s="169"/>
    </row>
    <row r="31" s="2" customFormat="1" ht="14" customHeight="1" spans="2:72">
      <c r="B31" s="214"/>
      <c r="C31" s="215"/>
      <c r="D31" s="215"/>
      <c r="E31" s="216"/>
      <c r="F31" s="38"/>
      <c r="G31" s="39"/>
      <c r="H31" s="184" t="s">
        <v>19</v>
      </c>
      <c r="I31" s="74"/>
      <c r="J31" s="75" t="s">
        <v>4</v>
      </c>
      <c r="K31" s="76" t="s">
        <v>13</v>
      </c>
      <c r="L31" s="77" t="s">
        <v>4</v>
      </c>
      <c r="M31" s="78"/>
      <c r="N31" s="79"/>
      <c r="O31" s="203"/>
      <c r="P31" s="238"/>
      <c r="Q31" s="249" t="s">
        <v>19</v>
      </c>
      <c r="R31" s="74"/>
      <c r="S31" s="75" t="s">
        <v>4</v>
      </c>
      <c r="T31" s="74" t="s">
        <v>13</v>
      </c>
      <c r="U31" s="75" t="s">
        <v>4</v>
      </c>
      <c r="V31" s="78"/>
      <c r="W31" s="261"/>
      <c r="X31" s="265"/>
      <c r="Y31" s="238"/>
      <c r="Z31" s="249" t="s">
        <v>19</v>
      </c>
      <c r="AA31" s="74"/>
      <c r="AB31" s="75" t="s">
        <v>4</v>
      </c>
      <c r="AC31" s="74" t="s">
        <v>13</v>
      </c>
      <c r="AD31" s="75" t="s">
        <v>4</v>
      </c>
      <c r="AE31" s="78"/>
      <c r="AF31" s="261"/>
      <c r="AG31" s="203"/>
      <c r="AH31" s="238"/>
      <c r="AI31" s="249" t="s">
        <v>19</v>
      </c>
      <c r="AJ31" s="74"/>
      <c r="AK31" s="75" t="s">
        <v>4</v>
      </c>
      <c r="AL31" s="74" t="s">
        <v>13</v>
      </c>
      <c r="AM31" s="75" t="s">
        <v>4</v>
      </c>
      <c r="AN31" s="78"/>
      <c r="AO31" s="261"/>
      <c r="AP31" s="262"/>
      <c r="AQ31" s="270"/>
      <c r="AR31" s="270"/>
      <c r="AS31" s="270"/>
      <c r="AT31" s="270"/>
      <c r="AU31" s="270"/>
      <c r="AV31" s="270"/>
      <c r="AW31" s="270"/>
      <c r="AX31" s="271"/>
      <c r="AY31" s="203"/>
      <c r="AZ31" s="229"/>
      <c r="BA31" s="274" t="s">
        <v>20</v>
      </c>
      <c r="BB31" s="250"/>
      <c r="BC31" s="98" t="str">
        <f t="shared" si="8"/>
        <v> </v>
      </c>
      <c r="BD31" s="251" t="s">
        <v>13</v>
      </c>
      <c r="BE31" s="98" t="str">
        <f t="shared" si="9"/>
        <v> </v>
      </c>
      <c r="BF31" s="252"/>
      <c r="BG31" s="253"/>
      <c r="BH31" s="277"/>
      <c r="BI31" s="149"/>
      <c r="BJ31" s="150"/>
      <c r="BK31" s="151"/>
      <c r="BL31" s="152"/>
      <c r="BM31" s="175"/>
      <c r="BN31" s="175"/>
      <c r="BO31" s="176"/>
      <c r="BP31" s="177"/>
      <c r="BQ31" s="178"/>
      <c r="BR31" s="179"/>
      <c r="BS31" s="180"/>
      <c r="BT31" s="169"/>
    </row>
    <row r="32" s="2" customFormat="1" ht="11.25" hidden="1" customHeight="1" spans="2:72">
      <c r="B32" s="17"/>
      <c r="C32" s="18"/>
      <c r="D32" s="18"/>
      <c r="E32" s="19"/>
      <c r="F32" s="32" t="s">
        <v>4</v>
      </c>
      <c r="G32" s="33">
        <v>0</v>
      </c>
      <c r="H32" s="182" t="s">
        <v>12</v>
      </c>
      <c r="I32" s="59">
        <v>0</v>
      </c>
      <c r="J32" s="60" t="s">
        <v>4</v>
      </c>
      <c r="K32" s="61" t="s">
        <v>13</v>
      </c>
      <c r="L32" s="60" t="s">
        <v>4</v>
      </c>
      <c r="M32" s="62">
        <v>0</v>
      </c>
      <c r="N32" s="63">
        <v>0</v>
      </c>
      <c r="O32" s="32" t="s">
        <v>4</v>
      </c>
      <c r="P32" s="33">
        <v>0</v>
      </c>
      <c r="Q32" s="182" t="s">
        <v>12</v>
      </c>
      <c r="R32" s="59">
        <v>0</v>
      </c>
      <c r="S32" s="60" t="s">
        <v>4</v>
      </c>
      <c r="T32" s="61" t="s">
        <v>13</v>
      </c>
      <c r="U32" s="60" t="s">
        <v>4</v>
      </c>
      <c r="V32" s="62">
        <v>0</v>
      </c>
      <c r="W32" s="63">
        <v>0</v>
      </c>
      <c r="X32" s="109" t="str">
        <f>IF(Y32&gt;AF32,"○",(IF(Y32&lt;AF32,"×"," ")))</f>
        <v> </v>
      </c>
      <c r="Y32" s="33">
        <v>0</v>
      </c>
      <c r="Z32" s="182" t="s">
        <v>12</v>
      </c>
      <c r="AA32" s="59">
        <v>0</v>
      </c>
      <c r="AB32" s="60" t="s">
        <v>4</v>
      </c>
      <c r="AC32" s="61" t="s">
        <v>13</v>
      </c>
      <c r="AD32" s="60" t="s">
        <v>4</v>
      </c>
      <c r="AE32" s="62">
        <v>0</v>
      </c>
      <c r="AF32" s="63">
        <v>0</v>
      </c>
      <c r="AG32" s="32" t="s">
        <v>4</v>
      </c>
      <c r="AH32" s="33">
        <v>0</v>
      </c>
      <c r="AI32" s="182" t="s">
        <v>12</v>
      </c>
      <c r="AJ32" s="59">
        <v>0</v>
      </c>
      <c r="AK32" s="60" t="s">
        <v>4</v>
      </c>
      <c r="AL32" s="61" t="s">
        <v>13</v>
      </c>
      <c r="AM32" s="60" t="s">
        <v>4</v>
      </c>
      <c r="AN32" s="62">
        <v>0</v>
      </c>
      <c r="AO32" s="63">
        <v>0</v>
      </c>
      <c r="AP32" s="32" t="s">
        <v>4</v>
      </c>
      <c r="AQ32" s="33">
        <v>0</v>
      </c>
      <c r="AR32" s="182" t="s">
        <v>12</v>
      </c>
      <c r="AS32" s="59">
        <v>0</v>
      </c>
      <c r="AT32" s="60" t="s">
        <v>4</v>
      </c>
      <c r="AU32" s="61" t="s">
        <v>13</v>
      </c>
      <c r="AV32" s="60" t="s">
        <v>4</v>
      </c>
      <c r="AW32" s="62">
        <v>0</v>
      </c>
      <c r="AX32" s="63">
        <v>0</v>
      </c>
      <c r="AY32" s="106"/>
      <c r="AZ32" s="113"/>
      <c r="BA32" s="113"/>
      <c r="BB32" s="113"/>
      <c r="BC32" s="113"/>
      <c r="BD32" s="113"/>
      <c r="BE32" s="113"/>
      <c r="BF32" s="113"/>
      <c r="BG32" s="114"/>
      <c r="BH32" s="138"/>
      <c r="BI32" s="139"/>
      <c r="BJ32" s="140"/>
      <c r="BK32" s="141">
        <v>0</v>
      </c>
      <c r="BL32" s="142">
        <v>0</v>
      </c>
      <c r="BM32" s="163"/>
      <c r="BN32" s="163"/>
      <c r="BO32" s="164"/>
      <c r="BP32" s="165">
        <v>6</v>
      </c>
      <c r="BQ32" s="166"/>
      <c r="BR32" s="167"/>
      <c r="BS32" s="168"/>
      <c r="BT32" s="169">
        <f>B32</f>
        <v>0</v>
      </c>
    </row>
    <row r="33" s="2" customFormat="1" ht="11.25" hidden="1" customHeight="1" spans="2:72">
      <c r="B33" s="22"/>
      <c r="C33" s="23"/>
      <c r="D33" s="23"/>
      <c r="E33" s="24"/>
      <c r="F33" s="35"/>
      <c r="G33" s="36"/>
      <c r="H33" s="183" t="s">
        <v>14</v>
      </c>
      <c r="I33" s="66">
        <v>0</v>
      </c>
      <c r="J33" s="67" t="s">
        <v>4</v>
      </c>
      <c r="K33" s="68" t="s">
        <v>13</v>
      </c>
      <c r="L33" s="69" t="s">
        <v>4</v>
      </c>
      <c r="M33" s="70">
        <v>0</v>
      </c>
      <c r="N33" s="71"/>
      <c r="O33" s="35"/>
      <c r="P33" s="36"/>
      <c r="Q33" s="183" t="s">
        <v>14</v>
      </c>
      <c r="R33" s="66">
        <v>0</v>
      </c>
      <c r="S33" s="67" t="s">
        <v>4</v>
      </c>
      <c r="T33" s="68" t="s">
        <v>13</v>
      </c>
      <c r="U33" s="69" t="s">
        <v>4</v>
      </c>
      <c r="V33" s="70">
        <v>0</v>
      </c>
      <c r="W33" s="71"/>
      <c r="X33" s="110"/>
      <c r="Y33" s="36"/>
      <c r="Z33" s="183" t="s">
        <v>14</v>
      </c>
      <c r="AA33" s="66">
        <v>0</v>
      </c>
      <c r="AB33" s="67" t="s">
        <v>4</v>
      </c>
      <c r="AC33" s="68" t="s">
        <v>13</v>
      </c>
      <c r="AD33" s="69" t="s">
        <v>4</v>
      </c>
      <c r="AE33" s="70">
        <v>0</v>
      </c>
      <c r="AF33" s="71"/>
      <c r="AG33" s="35"/>
      <c r="AH33" s="36"/>
      <c r="AI33" s="183" t="s">
        <v>14</v>
      </c>
      <c r="AJ33" s="66">
        <v>0</v>
      </c>
      <c r="AK33" s="67" t="s">
        <v>4</v>
      </c>
      <c r="AL33" s="68" t="s">
        <v>13</v>
      </c>
      <c r="AM33" s="69" t="s">
        <v>4</v>
      </c>
      <c r="AN33" s="70">
        <v>0</v>
      </c>
      <c r="AO33" s="71"/>
      <c r="AP33" s="35"/>
      <c r="AQ33" s="36"/>
      <c r="AR33" s="183" t="s">
        <v>14</v>
      </c>
      <c r="AS33" s="66">
        <v>0</v>
      </c>
      <c r="AT33" s="67" t="s">
        <v>4</v>
      </c>
      <c r="AU33" s="68" t="s">
        <v>13</v>
      </c>
      <c r="AV33" s="69" t="s">
        <v>4</v>
      </c>
      <c r="AW33" s="70">
        <v>0</v>
      </c>
      <c r="AX33" s="71"/>
      <c r="AY33" s="107"/>
      <c r="AZ33" s="115"/>
      <c r="BA33" s="115"/>
      <c r="BB33" s="115"/>
      <c r="BC33" s="115"/>
      <c r="BD33" s="115"/>
      <c r="BE33" s="115"/>
      <c r="BF33" s="115"/>
      <c r="BG33" s="116"/>
      <c r="BH33" s="143">
        <v>0</v>
      </c>
      <c r="BI33" s="144"/>
      <c r="BJ33" s="145">
        <v>0</v>
      </c>
      <c r="BK33" s="146"/>
      <c r="BL33" s="147"/>
      <c r="BM33" s="170"/>
      <c r="BN33" s="170"/>
      <c r="BO33" s="145"/>
      <c r="BP33" s="171"/>
      <c r="BQ33" s="172"/>
      <c r="BR33" s="173"/>
      <c r="BS33" s="174"/>
      <c r="BT33" s="169"/>
    </row>
    <row r="34" s="2" customFormat="1" ht="11.25" hidden="1" customHeight="1" spans="2:72">
      <c r="B34" s="22"/>
      <c r="C34" s="23"/>
      <c r="D34" s="23"/>
      <c r="E34" s="24"/>
      <c r="F34" s="35"/>
      <c r="G34" s="36"/>
      <c r="H34" s="183" t="s">
        <v>16</v>
      </c>
      <c r="I34" s="66">
        <v>0</v>
      </c>
      <c r="J34" s="67" t="s">
        <v>4</v>
      </c>
      <c r="K34" s="68" t="s">
        <v>13</v>
      </c>
      <c r="L34" s="69" t="s">
        <v>4</v>
      </c>
      <c r="M34" s="70">
        <v>0</v>
      </c>
      <c r="N34" s="71"/>
      <c r="O34" s="35"/>
      <c r="P34" s="36"/>
      <c r="Q34" s="183" t="s">
        <v>16</v>
      </c>
      <c r="R34" s="66">
        <v>0</v>
      </c>
      <c r="S34" s="67" t="s">
        <v>4</v>
      </c>
      <c r="T34" s="68" t="s">
        <v>13</v>
      </c>
      <c r="U34" s="69" t="s">
        <v>4</v>
      </c>
      <c r="V34" s="70">
        <v>0</v>
      </c>
      <c r="W34" s="71"/>
      <c r="X34" s="110"/>
      <c r="Y34" s="36"/>
      <c r="Z34" s="183" t="s">
        <v>16</v>
      </c>
      <c r="AA34" s="66">
        <v>0</v>
      </c>
      <c r="AB34" s="67" t="s">
        <v>4</v>
      </c>
      <c r="AC34" s="68" t="s">
        <v>13</v>
      </c>
      <c r="AD34" s="69" t="s">
        <v>4</v>
      </c>
      <c r="AE34" s="70">
        <v>0</v>
      </c>
      <c r="AF34" s="71"/>
      <c r="AG34" s="35"/>
      <c r="AH34" s="36"/>
      <c r="AI34" s="183" t="s">
        <v>16</v>
      </c>
      <c r="AJ34" s="66">
        <v>0</v>
      </c>
      <c r="AK34" s="67" t="s">
        <v>4</v>
      </c>
      <c r="AL34" s="68" t="s">
        <v>13</v>
      </c>
      <c r="AM34" s="69" t="s">
        <v>4</v>
      </c>
      <c r="AN34" s="70">
        <v>0</v>
      </c>
      <c r="AO34" s="71"/>
      <c r="AP34" s="35"/>
      <c r="AQ34" s="36"/>
      <c r="AR34" s="183" t="s">
        <v>16</v>
      </c>
      <c r="AS34" s="66">
        <v>0</v>
      </c>
      <c r="AT34" s="67" t="s">
        <v>4</v>
      </c>
      <c r="AU34" s="68" t="s">
        <v>13</v>
      </c>
      <c r="AV34" s="69" t="s">
        <v>4</v>
      </c>
      <c r="AW34" s="70">
        <v>0</v>
      </c>
      <c r="AX34" s="71"/>
      <c r="AY34" s="107"/>
      <c r="AZ34" s="115"/>
      <c r="BA34" s="115"/>
      <c r="BB34" s="115"/>
      <c r="BC34" s="115"/>
      <c r="BD34" s="115"/>
      <c r="BE34" s="115"/>
      <c r="BF34" s="115"/>
      <c r="BG34" s="116"/>
      <c r="BH34" s="143"/>
      <c r="BI34" s="144" t="s">
        <v>13</v>
      </c>
      <c r="BJ34" s="145"/>
      <c r="BK34" s="146"/>
      <c r="BL34" s="147"/>
      <c r="BM34" s="170"/>
      <c r="BN34" s="170"/>
      <c r="BO34" s="145"/>
      <c r="BP34" s="171"/>
      <c r="BQ34" s="172"/>
      <c r="BR34" s="173"/>
      <c r="BS34" s="174"/>
      <c r="BT34" s="169"/>
    </row>
    <row r="35" s="2" customFormat="1" ht="11.25" hidden="1" customHeight="1" spans="2:72">
      <c r="B35" s="22"/>
      <c r="C35" s="23"/>
      <c r="D35" s="23"/>
      <c r="E35" s="24"/>
      <c r="F35" s="35"/>
      <c r="G35" s="36"/>
      <c r="H35" s="183" t="s">
        <v>18</v>
      </c>
      <c r="I35" s="66">
        <v>0</v>
      </c>
      <c r="J35" s="67" t="s">
        <v>4</v>
      </c>
      <c r="K35" s="68" t="s">
        <v>13</v>
      </c>
      <c r="L35" s="69" t="s">
        <v>4</v>
      </c>
      <c r="M35" s="70">
        <v>0</v>
      </c>
      <c r="N35" s="71"/>
      <c r="O35" s="35"/>
      <c r="P35" s="36"/>
      <c r="Q35" s="183" t="s">
        <v>18</v>
      </c>
      <c r="R35" s="66">
        <v>0</v>
      </c>
      <c r="S35" s="67" t="s">
        <v>4</v>
      </c>
      <c r="T35" s="68" t="s">
        <v>13</v>
      </c>
      <c r="U35" s="69" t="s">
        <v>4</v>
      </c>
      <c r="V35" s="70">
        <v>0</v>
      </c>
      <c r="W35" s="71"/>
      <c r="X35" s="110"/>
      <c r="Y35" s="36"/>
      <c r="Z35" s="183" t="s">
        <v>18</v>
      </c>
      <c r="AA35" s="66">
        <v>0</v>
      </c>
      <c r="AB35" s="67" t="s">
        <v>4</v>
      </c>
      <c r="AC35" s="68" t="s">
        <v>13</v>
      </c>
      <c r="AD35" s="69" t="s">
        <v>4</v>
      </c>
      <c r="AE35" s="70">
        <v>0</v>
      </c>
      <c r="AF35" s="71"/>
      <c r="AG35" s="35"/>
      <c r="AH35" s="36"/>
      <c r="AI35" s="183" t="s">
        <v>18</v>
      </c>
      <c r="AJ35" s="66">
        <v>0</v>
      </c>
      <c r="AK35" s="67" t="s">
        <v>4</v>
      </c>
      <c r="AL35" s="68" t="s">
        <v>13</v>
      </c>
      <c r="AM35" s="69" t="s">
        <v>4</v>
      </c>
      <c r="AN35" s="70">
        <v>0</v>
      </c>
      <c r="AO35" s="71"/>
      <c r="AP35" s="35"/>
      <c r="AQ35" s="36"/>
      <c r="AR35" s="183" t="s">
        <v>18</v>
      </c>
      <c r="AS35" s="66">
        <v>0</v>
      </c>
      <c r="AT35" s="67" t="s">
        <v>4</v>
      </c>
      <c r="AU35" s="68" t="s">
        <v>13</v>
      </c>
      <c r="AV35" s="69" t="s">
        <v>4</v>
      </c>
      <c r="AW35" s="70">
        <v>0</v>
      </c>
      <c r="AX35" s="71"/>
      <c r="AY35" s="107"/>
      <c r="AZ35" s="115"/>
      <c r="BA35" s="115"/>
      <c r="BB35" s="115"/>
      <c r="BC35" s="115"/>
      <c r="BD35" s="115"/>
      <c r="BE35" s="115"/>
      <c r="BF35" s="115"/>
      <c r="BG35" s="116"/>
      <c r="BH35" s="143"/>
      <c r="BI35" s="144"/>
      <c r="BJ35" s="145"/>
      <c r="BK35" s="146"/>
      <c r="BL35" s="147"/>
      <c r="BM35" s="170"/>
      <c r="BN35" s="170"/>
      <c r="BO35" s="145"/>
      <c r="BP35" s="171"/>
      <c r="BQ35" s="172"/>
      <c r="BR35" s="173"/>
      <c r="BS35" s="174"/>
      <c r="BT35" s="169"/>
    </row>
    <row r="36" s="2" customFormat="1" ht="11.25" hidden="1" customHeight="1" spans="2:72">
      <c r="B36" s="27"/>
      <c r="C36" s="28"/>
      <c r="D36" s="28"/>
      <c r="E36" s="29"/>
      <c r="F36" s="38"/>
      <c r="G36" s="39"/>
      <c r="H36" s="184" t="s">
        <v>20</v>
      </c>
      <c r="I36" s="74">
        <v>0</v>
      </c>
      <c r="J36" s="75" t="s">
        <v>4</v>
      </c>
      <c r="K36" s="76" t="s">
        <v>13</v>
      </c>
      <c r="L36" s="77" t="s">
        <v>4</v>
      </c>
      <c r="M36" s="78">
        <v>0</v>
      </c>
      <c r="N36" s="79"/>
      <c r="O36" s="38"/>
      <c r="P36" s="39"/>
      <c r="Q36" s="184" t="s">
        <v>20</v>
      </c>
      <c r="R36" s="74">
        <v>0</v>
      </c>
      <c r="S36" s="75" t="s">
        <v>4</v>
      </c>
      <c r="T36" s="76" t="s">
        <v>13</v>
      </c>
      <c r="U36" s="77" t="s">
        <v>4</v>
      </c>
      <c r="V36" s="78">
        <v>0</v>
      </c>
      <c r="W36" s="79"/>
      <c r="X36" s="111"/>
      <c r="Y36" s="39"/>
      <c r="Z36" s="184" t="s">
        <v>20</v>
      </c>
      <c r="AA36" s="74">
        <v>0</v>
      </c>
      <c r="AB36" s="75" t="s">
        <v>4</v>
      </c>
      <c r="AC36" s="76" t="s">
        <v>13</v>
      </c>
      <c r="AD36" s="77" t="s">
        <v>4</v>
      </c>
      <c r="AE36" s="78">
        <v>0</v>
      </c>
      <c r="AF36" s="79"/>
      <c r="AG36" s="38"/>
      <c r="AH36" s="39"/>
      <c r="AI36" s="184" t="s">
        <v>20</v>
      </c>
      <c r="AJ36" s="74">
        <v>0</v>
      </c>
      <c r="AK36" s="75" t="s">
        <v>4</v>
      </c>
      <c r="AL36" s="76" t="s">
        <v>13</v>
      </c>
      <c r="AM36" s="77" t="s">
        <v>4</v>
      </c>
      <c r="AN36" s="78">
        <v>0</v>
      </c>
      <c r="AO36" s="79"/>
      <c r="AP36" s="38"/>
      <c r="AQ36" s="39"/>
      <c r="AR36" s="184" t="s">
        <v>20</v>
      </c>
      <c r="AS36" s="74">
        <v>0</v>
      </c>
      <c r="AT36" s="75" t="s">
        <v>4</v>
      </c>
      <c r="AU36" s="76" t="s">
        <v>13</v>
      </c>
      <c r="AV36" s="77" t="s">
        <v>4</v>
      </c>
      <c r="AW36" s="78">
        <v>0</v>
      </c>
      <c r="AX36" s="79"/>
      <c r="AY36" s="108"/>
      <c r="AZ36" s="117"/>
      <c r="BA36" s="117"/>
      <c r="BB36" s="117"/>
      <c r="BC36" s="117"/>
      <c r="BD36" s="117"/>
      <c r="BE36" s="117"/>
      <c r="BF36" s="117"/>
      <c r="BG36" s="118"/>
      <c r="BH36" s="148"/>
      <c r="BI36" s="149"/>
      <c r="BJ36" s="150"/>
      <c r="BK36" s="151"/>
      <c r="BL36" s="152"/>
      <c r="BM36" s="175"/>
      <c r="BN36" s="175"/>
      <c r="BO36" s="176"/>
      <c r="BP36" s="177"/>
      <c r="BQ36" s="178"/>
      <c r="BR36" s="179"/>
      <c r="BS36" s="180"/>
      <c r="BT36" s="169"/>
    </row>
    <row r="37" s="2" customFormat="1" ht="3" hidden="1" customHeight="1" spans="2:71">
      <c r="B37" s="41"/>
      <c r="C37" s="41"/>
      <c r="D37" s="41"/>
      <c r="E37" s="41"/>
      <c r="F37" s="41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</row>
    <row r="38" s="2" customFormat="1" ht="33" customHeight="1" spans="6:59">
      <c r="F38" s="43" t="s">
        <v>25</v>
      </c>
      <c r="G38" s="43"/>
      <c r="H38" s="43"/>
      <c r="I38" s="43"/>
      <c r="J38" s="43"/>
      <c r="K38" s="43"/>
      <c r="L38" s="43"/>
      <c r="M38" s="43"/>
      <c r="N38" s="43"/>
      <c r="O38" s="43" t="s">
        <v>26</v>
      </c>
      <c r="P38" s="43"/>
      <c r="Q38" s="43"/>
      <c r="R38" s="43"/>
      <c r="S38" s="43"/>
      <c r="T38" s="43"/>
      <c r="U38" s="43"/>
      <c r="V38" s="43"/>
      <c r="W38" s="43"/>
      <c r="X38" s="43" t="s">
        <v>27</v>
      </c>
      <c r="Y38" s="43"/>
      <c r="Z38" s="43"/>
      <c r="AA38" s="43"/>
      <c r="AB38" s="43"/>
      <c r="AC38" s="43"/>
      <c r="AD38" s="43"/>
      <c r="AE38" s="43"/>
      <c r="AF38" s="43"/>
      <c r="AG38" s="43" t="s">
        <v>28</v>
      </c>
      <c r="AH38" s="43"/>
      <c r="AI38" s="43"/>
      <c r="AJ38" s="43"/>
      <c r="AK38" s="43"/>
      <c r="AL38" s="43"/>
      <c r="AM38" s="43"/>
      <c r="AN38" s="43"/>
      <c r="AO38" s="43"/>
      <c r="AP38" s="43" t="s">
        <v>29</v>
      </c>
      <c r="AQ38" s="43"/>
      <c r="AR38" s="43"/>
      <c r="AS38" s="43"/>
      <c r="AT38" s="43"/>
      <c r="AU38" s="43"/>
      <c r="AV38" s="43"/>
      <c r="AW38" s="43"/>
      <c r="AX38" s="43"/>
      <c r="AY38" s="43" t="s">
        <v>30</v>
      </c>
      <c r="AZ38" s="43"/>
      <c r="BA38" s="43"/>
      <c r="BB38" s="43"/>
      <c r="BC38" s="43"/>
      <c r="BD38" s="43"/>
      <c r="BE38" s="43"/>
      <c r="BF38" s="43"/>
      <c r="BG38" s="43"/>
    </row>
    <row r="39" s="1" customFormat="1" ht="22" customHeight="1" spans="3:59">
      <c r="C39" s="44"/>
      <c r="D39" s="44"/>
      <c r="E39" s="44"/>
      <c r="F39" s="45" t="s">
        <v>31</v>
      </c>
      <c r="G39" s="194"/>
      <c r="H39" s="194"/>
      <c r="I39" s="194"/>
      <c r="J39" s="194"/>
      <c r="K39" s="194"/>
      <c r="L39" s="194"/>
      <c r="M39" s="194"/>
      <c r="N39" s="198"/>
      <c r="O39" s="45" t="s">
        <v>31</v>
      </c>
      <c r="P39" s="83"/>
      <c r="Q39" s="83"/>
      <c r="R39" s="83"/>
      <c r="S39" s="83"/>
      <c r="T39" s="83"/>
      <c r="U39" s="83"/>
      <c r="V39" s="83"/>
      <c r="W39" s="112"/>
      <c r="X39" s="45" t="s">
        <v>31</v>
      </c>
      <c r="Y39" s="83"/>
      <c r="Z39" s="83"/>
      <c r="AA39" s="83"/>
      <c r="AB39" s="83"/>
      <c r="AC39" s="83"/>
      <c r="AD39" s="83"/>
      <c r="AE39" s="83"/>
      <c r="AF39" s="112"/>
      <c r="AG39" s="45" t="s">
        <v>31</v>
      </c>
      <c r="AH39" s="83"/>
      <c r="AI39" s="83"/>
      <c r="AJ39" s="83"/>
      <c r="AK39" s="83"/>
      <c r="AL39" s="83"/>
      <c r="AM39" s="83"/>
      <c r="AN39" s="83"/>
      <c r="AO39" s="112"/>
      <c r="AP39" s="45" t="s">
        <v>31</v>
      </c>
      <c r="AQ39" s="83"/>
      <c r="AR39" s="83"/>
      <c r="AS39" s="83"/>
      <c r="AT39" s="83"/>
      <c r="AU39" s="83"/>
      <c r="AV39" s="83"/>
      <c r="AW39" s="83"/>
      <c r="AX39" s="112"/>
      <c r="AY39" s="45" t="s">
        <v>31</v>
      </c>
      <c r="AZ39" s="83"/>
      <c r="BA39" s="83"/>
      <c r="BB39" s="83"/>
      <c r="BC39" s="83"/>
      <c r="BD39" s="83"/>
      <c r="BE39" s="83"/>
      <c r="BF39" s="83"/>
      <c r="BG39" s="112"/>
    </row>
    <row r="40" s="1" customFormat="1" ht="14.25" spans="3:59">
      <c r="C40" s="44"/>
      <c r="D40" s="44"/>
      <c r="E40" s="44"/>
      <c r="F40" s="47" t="s">
        <v>32</v>
      </c>
      <c r="G40" s="48"/>
      <c r="H40" s="48"/>
      <c r="I40" s="48"/>
      <c r="J40" s="48"/>
      <c r="K40" s="48"/>
      <c r="L40" s="48"/>
      <c r="M40" s="48"/>
      <c r="N40" s="84"/>
      <c r="O40" s="47" t="s">
        <v>32</v>
      </c>
      <c r="P40" s="48"/>
      <c r="Q40" s="48"/>
      <c r="R40" s="48"/>
      <c r="S40" s="48"/>
      <c r="T40" s="48"/>
      <c r="U40" s="48"/>
      <c r="V40" s="48"/>
      <c r="W40" s="84"/>
      <c r="X40" s="47" t="s">
        <v>33</v>
      </c>
      <c r="Y40" s="48"/>
      <c r="Z40" s="48"/>
      <c r="AA40" s="48"/>
      <c r="AB40" s="48"/>
      <c r="AC40" s="48"/>
      <c r="AD40" s="48"/>
      <c r="AE40" s="48"/>
      <c r="AF40" s="84"/>
      <c r="AG40" s="47" t="s">
        <v>34</v>
      </c>
      <c r="AH40" s="48"/>
      <c r="AI40" s="48"/>
      <c r="AJ40" s="48"/>
      <c r="AK40" s="48"/>
      <c r="AL40" s="48"/>
      <c r="AM40" s="48"/>
      <c r="AN40" s="48"/>
      <c r="AO40" s="84"/>
      <c r="AP40" s="47" t="s">
        <v>34</v>
      </c>
      <c r="AQ40" s="48"/>
      <c r="AR40" s="48"/>
      <c r="AS40" s="48"/>
      <c r="AT40" s="48"/>
      <c r="AU40" s="48"/>
      <c r="AV40" s="48"/>
      <c r="AW40" s="48"/>
      <c r="AX40" s="84"/>
      <c r="AY40" s="47"/>
      <c r="AZ40" s="48"/>
      <c r="BA40" s="48"/>
      <c r="BB40" s="48"/>
      <c r="BC40" s="48"/>
      <c r="BD40" s="48"/>
      <c r="BE40" s="48"/>
      <c r="BF40" s="48"/>
      <c r="BG40" s="84"/>
    </row>
    <row r="41" s="1" customFormat="1" ht="6" customHeight="1" spans="1:16384">
      <c r="A41" s="2"/>
      <c r="B41" s="2"/>
      <c r="C41" s="2"/>
      <c r="D41" s="2"/>
      <c r="E41" s="2"/>
      <c r="F41" s="49"/>
      <c r="G41" s="50"/>
      <c r="H41" s="50"/>
      <c r="I41" s="50"/>
      <c r="J41" s="50"/>
      <c r="K41" s="50"/>
      <c r="L41" s="50"/>
      <c r="M41" s="50"/>
      <c r="N41" s="85"/>
      <c r="O41" s="49"/>
      <c r="P41" s="50"/>
      <c r="Q41" s="50"/>
      <c r="R41" s="50"/>
      <c r="S41" s="50"/>
      <c r="T41" s="50"/>
      <c r="U41" s="50"/>
      <c r="V41" s="50"/>
      <c r="W41" s="85"/>
      <c r="X41" s="49"/>
      <c r="Y41" s="50"/>
      <c r="Z41" s="50"/>
      <c r="AA41" s="50"/>
      <c r="AB41" s="50"/>
      <c r="AC41" s="50"/>
      <c r="AD41" s="50"/>
      <c r="AE41" s="50"/>
      <c r="AF41" s="85"/>
      <c r="AG41" s="49"/>
      <c r="AH41" s="50"/>
      <c r="AI41" s="50"/>
      <c r="AJ41" s="50"/>
      <c r="AK41" s="50"/>
      <c r="AL41" s="50"/>
      <c r="AM41" s="50"/>
      <c r="AN41" s="50"/>
      <c r="AO41" s="85"/>
      <c r="AP41" s="49"/>
      <c r="AQ41" s="50"/>
      <c r="AR41" s="50"/>
      <c r="AS41" s="50"/>
      <c r="AT41" s="50"/>
      <c r="AU41" s="50"/>
      <c r="AV41" s="50"/>
      <c r="AW41" s="50"/>
      <c r="AX41" s="85"/>
      <c r="AY41" s="49"/>
      <c r="AZ41" s="50"/>
      <c r="BA41" s="50"/>
      <c r="BB41" s="50"/>
      <c r="BC41" s="50"/>
      <c r="BD41" s="50"/>
      <c r="BE41" s="50"/>
      <c r="BF41" s="50"/>
      <c r="BG41" s="85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  <c r="WVU41" s="2"/>
      <c r="WVV41" s="2"/>
      <c r="WVW41" s="2"/>
      <c r="WVX41" s="2"/>
      <c r="WVY41" s="2"/>
      <c r="WVZ41" s="2"/>
      <c r="WWA41" s="2"/>
      <c r="WWB41" s="2"/>
      <c r="WWC41" s="2"/>
      <c r="WWD41" s="2"/>
      <c r="WWE41" s="2"/>
      <c r="WWF41" s="2"/>
      <c r="WWG41" s="2"/>
      <c r="WWH41" s="2"/>
      <c r="WWI41" s="2"/>
      <c r="WWJ41" s="2"/>
      <c r="WWK41" s="2"/>
      <c r="WWL41" s="2"/>
      <c r="WWM41" s="2"/>
      <c r="WWN41" s="2"/>
      <c r="WWO41" s="2"/>
      <c r="WWP41" s="2"/>
      <c r="WWQ41" s="2"/>
      <c r="WWR41" s="2"/>
      <c r="WWS41" s="2"/>
      <c r="WWT41" s="2"/>
      <c r="WWU41" s="2"/>
      <c r="WWV41" s="2"/>
      <c r="WWW41" s="2"/>
      <c r="WWX41" s="2"/>
      <c r="WWY41" s="2"/>
      <c r="WWZ41" s="2"/>
      <c r="WXA41" s="2"/>
      <c r="WXB41" s="2"/>
      <c r="WXC41" s="2"/>
      <c r="WXD41" s="2"/>
      <c r="WXE41" s="2"/>
      <c r="WXF41" s="2"/>
      <c r="WXG41" s="2"/>
      <c r="WXH41" s="2"/>
      <c r="WXI41" s="2"/>
      <c r="WXJ41" s="2"/>
      <c r="WXK41" s="2"/>
      <c r="WXL41" s="2"/>
      <c r="WXM41" s="2"/>
      <c r="WXN41" s="2"/>
      <c r="WXO41" s="2"/>
      <c r="WXP41" s="2"/>
      <c r="WXQ41" s="2"/>
      <c r="WXR41" s="2"/>
      <c r="WXS41" s="2"/>
      <c r="WXT41" s="2"/>
      <c r="WXU41" s="2"/>
      <c r="WXV41" s="2"/>
      <c r="WXW41" s="2"/>
      <c r="WXX41" s="2"/>
      <c r="WXY41" s="2"/>
      <c r="WXZ41" s="2"/>
      <c r="WYA41" s="2"/>
      <c r="WYB41" s="2"/>
      <c r="WYC41" s="2"/>
      <c r="WYD41" s="2"/>
      <c r="WYE41" s="2"/>
      <c r="WYF41" s="2"/>
      <c r="WYG41" s="2"/>
      <c r="WYH41" s="2"/>
      <c r="WYI41" s="2"/>
      <c r="WYJ41" s="2"/>
      <c r="WYK41" s="2"/>
      <c r="WYL41" s="2"/>
      <c r="WYM41" s="2"/>
      <c r="WYN41" s="2"/>
      <c r="WYO41" s="2"/>
      <c r="WYP41" s="2"/>
      <c r="WYQ41" s="2"/>
      <c r="WYR41" s="2"/>
      <c r="WYS41" s="2"/>
      <c r="WYT41" s="2"/>
      <c r="WYU41" s="2"/>
      <c r="WYV41" s="2"/>
      <c r="WYW41" s="2"/>
      <c r="WYX41" s="2"/>
      <c r="WYY41" s="2"/>
      <c r="WYZ41" s="2"/>
      <c r="WZA41" s="2"/>
      <c r="WZB41" s="2"/>
      <c r="WZC41" s="2"/>
      <c r="WZD41" s="2"/>
      <c r="WZE41" s="2"/>
      <c r="WZF41" s="2"/>
      <c r="WZG41" s="2"/>
      <c r="WZH41" s="2"/>
      <c r="WZI41" s="2"/>
      <c r="WZJ41" s="2"/>
      <c r="WZK41" s="2"/>
      <c r="WZL41" s="2"/>
      <c r="WZM41" s="2"/>
      <c r="WZN41" s="2"/>
      <c r="WZO41" s="2"/>
      <c r="WZP41" s="2"/>
      <c r="WZQ41" s="2"/>
      <c r="WZR41" s="2"/>
      <c r="WZS41" s="2"/>
      <c r="WZT41" s="2"/>
      <c r="WZU41" s="2"/>
      <c r="WZV41" s="2"/>
      <c r="WZW41" s="2"/>
      <c r="WZX41" s="2"/>
      <c r="WZY41" s="2"/>
      <c r="WZZ41" s="2"/>
      <c r="XAA41" s="2"/>
      <c r="XAB41" s="2"/>
      <c r="XAC41" s="2"/>
      <c r="XAD41" s="2"/>
      <c r="XAE41" s="2"/>
      <c r="XAF41" s="2"/>
      <c r="XAG41" s="2"/>
      <c r="XAH41" s="2"/>
      <c r="XAI41" s="2"/>
      <c r="XAJ41" s="2"/>
      <c r="XAK41" s="2"/>
      <c r="XAL41" s="2"/>
      <c r="XAM41" s="2"/>
      <c r="XAN41" s="2"/>
      <c r="XAO41" s="2"/>
      <c r="XAP41" s="2"/>
      <c r="XAQ41" s="2"/>
      <c r="XAR41" s="2"/>
      <c r="XAS41" s="2"/>
      <c r="XAT41" s="2"/>
      <c r="XAU41" s="2"/>
      <c r="XAV41" s="2"/>
      <c r="XAW41" s="2"/>
      <c r="XAX41" s="2"/>
      <c r="XAY41" s="2"/>
      <c r="XAZ41" s="2"/>
      <c r="XBA41" s="2"/>
      <c r="XBB41" s="2"/>
      <c r="XBC41" s="2"/>
      <c r="XBD41" s="2"/>
      <c r="XBE41" s="2"/>
      <c r="XBF41" s="2"/>
      <c r="XBG41" s="2"/>
      <c r="XBH41" s="2"/>
      <c r="XBI41" s="2"/>
      <c r="XBJ41" s="2"/>
      <c r="XBK41" s="2"/>
      <c r="XBL41" s="2"/>
      <c r="XBM41" s="2"/>
      <c r="XBN41" s="2"/>
      <c r="XBO41" s="2"/>
      <c r="XBP41" s="2"/>
      <c r="XBQ41" s="2"/>
      <c r="XBR41" s="2"/>
      <c r="XBS41" s="2"/>
      <c r="XBT41" s="2"/>
      <c r="XBU41" s="2"/>
      <c r="XBV41" s="2"/>
      <c r="XBW41" s="2"/>
      <c r="XBX41" s="2"/>
      <c r="XBY41" s="2"/>
      <c r="XBZ41" s="2"/>
      <c r="XCA41" s="2"/>
      <c r="XCB41" s="2"/>
      <c r="XCC41" s="2"/>
      <c r="XCD41" s="2"/>
      <c r="XCE41" s="2"/>
      <c r="XCF41" s="2"/>
      <c r="XCG41" s="2"/>
      <c r="XCH41" s="2"/>
      <c r="XCI41" s="2"/>
      <c r="XCJ41" s="2"/>
      <c r="XCK41" s="2"/>
      <c r="XCL41" s="2"/>
      <c r="XCM41" s="2"/>
      <c r="XCN41" s="2"/>
      <c r="XCO41" s="2"/>
      <c r="XCP41" s="2"/>
      <c r="XCQ41" s="2"/>
      <c r="XCR41" s="2"/>
      <c r="XCS41" s="2"/>
      <c r="XCT41" s="2"/>
      <c r="XCU41" s="2"/>
      <c r="XCV41" s="2"/>
      <c r="XCW41" s="2"/>
      <c r="XCX41" s="2"/>
      <c r="XCY41" s="2"/>
      <c r="XCZ41" s="2"/>
      <c r="XDA41" s="2"/>
      <c r="XDB41" s="2"/>
      <c r="XDC41" s="2"/>
      <c r="XDD41" s="2"/>
      <c r="XDE41" s="2"/>
      <c r="XDF41" s="2"/>
      <c r="XDG41" s="2"/>
      <c r="XDH41" s="2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  <c r="XEN41" s="2"/>
      <c r="XEO41" s="2"/>
      <c r="XEP41" s="2"/>
      <c r="XEQ41" s="2"/>
      <c r="XER41" s="2"/>
      <c r="XES41" s="2"/>
      <c r="XET41" s="2"/>
      <c r="XEU41" s="2"/>
      <c r="XEV41" s="2"/>
      <c r="XEW41" s="2"/>
      <c r="XEX41" s="2"/>
      <c r="XEY41" s="2"/>
      <c r="XEZ41" s="2"/>
      <c r="XFA41" s="2"/>
      <c r="XFB41" s="2"/>
      <c r="XFC41" s="2"/>
      <c r="XFD41" s="2"/>
    </row>
    <row r="42" s="1" customFormat="1" ht="6" customHeight="1" spans="1:16384">
      <c r="A42" s="2"/>
      <c r="B42" s="2"/>
      <c r="C42" s="2"/>
      <c r="D42" s="2"/>
      <c r="E42" s="2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49"/>
      <c r="AZ42" s="50"/>
      <c r="BA42" s="50"/>
      <c r="BB42" s="50"/>
      <c r="BC42" s="50"/>
      <c r="BD42" s="50"/>
      <c r="BE42" s="50"/>
      <c r="BF42" s="50"/>
      <c r="BG42" s="85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2"/>
      <c r="WMS42" s="2"/>
      <c r="WMT42" s="2"/>
      <c r="WMU42" s="2"/>
      <c r="WMV42" s="2"/>
      <c r="WMW42" s="2"/>
      <c r="WMX42" s="2"/>
      <c r="WMY42" s="2"/>
      <c r="WMZ42" s="2"/>
      <c r="WNA42" s="2"/>
      <c r="WNB42" s="2"/>
      <c r="WNC42" s="2"/>
      <c r="WND42" s="2"/>
      <c r="WNE42" s="2"/>
      <c r="WNF42" s="2"/>
      <c r="WNG42" s="2"/>
      <c r="WNH42" s="2"/>
      <c r="WNI42" s="2"/>
      <c r="WNJ42" s="2"/>
      <c r="WNK42" s="2"/>
      <c r="WNL42" s="2"/>
      <c r="WNM42" s="2"/>
      <c r="WNN42" s="2"/>
      <c r="WNO42" s="2"/>
      <c r="WNP42" s="2"/>
      <c r="WNQ42" s="2"/>
      <c r="WNR42" s="2"/>
      <c r="WNS42" s="2"/>
      <c r="WNT42" s="2"/>
      <c r="WNU42" s="2"/>
      <c r="WNV42" s="2"/>
      <c r="WNW42" s="2"/>
      <c r="WNX42" s="2"/>
      <c r="WNY42" s="2"/>
      <c r="WNZ42" s="2"/>
      <c r="WOA42" s="2"/>
      <c r="WOB42" s="2"/>
      <c r="WOC42" s="2"/>
      <c r="WOD42" s="2"/>
      <c r="WOE42" s="2"/>
      <c r="WOF42" s="2"/>
      <c r="WOG42" s="2"/>
      <c r="WOH42" s="2"/>
      <c r="WOI42" s="2"/>
      <c r="WOJ42" s="2"/>
      <c r="WOK42" s="2"/>
      <c r="WOL42" s="2"/>
      <c r="WOM42" s="2"/>
      <c r="WON42" s="2"/>
      <c r="WOO42" s="2"/>
      <c r="WOP42" s="2"/>
      <c r="WOQ42" s="2"/>
      <c r="WOR42" s="2"/>
      <c r="WOS42" s="2"/>
      <c r="WOT42" s="2"/>
      <c r="WOU42" s="2"/>
      <c r="WOV42" s="2"/>
      <c r="WOW42" s="2"/>
      <c r="WOX42" s="2"/>
      <c r="WOY42" s="2"/>
      <c r="WOZ42" s="2"/>
      <c r="WPA42" s="2"/>
      <c r="WPB42" s="2"/>
      <c r="WPC42" s="2"/>
      <c r="WPD42" s="2"/>
      <c r="WPE42" s="2"/>
      <c r="WPF42" s="2"/>
      <c r="WPG42" s="2"/>
      <c r="WPH42" s="2"/>
      <c r="WPI42" s="2"/>
      <c r="WPJ42" s="2"/>
      <c r="WPK42" s="2"/>
      <c r="WPL42" s="2"/>
      <c r="WPM42" s="2"/>
      <c r="WPN42" s="2"/>
      <c r="WPO42" s="2"/>
      <c r="WPP42" s="2"/>
      <c r="WPQ42" s="2"/>
      <c r="WPR42" s="2"/>
      <c r="WPS42" s="2"/>
      <c r="WPT42" s="2"/>
      <c r="WPU42" s="2"/>
      <c r="WPV42" s="2"/>
      <c r="WPW42" s="2"/>
      <c r="WPX42" s="2"/>
      <c r="WPY42" s="2"/>
      <c r="WPZ42" s="2"/>
      <c r="WQA42" s="2"/>
      <c r="WQB42" s="2"/>
      <c r="WQC42" s="2"/>
      <c r="WQD42" s="2"/>
      <c r="WQE42" s="2"/>
      <c r="WQF42" s="2"/>
      <c r="WQG42" s="2"/>
      <c r="WQH42" s="2"/>
      <c r="WQI42" s="2"/>
      <c r="WQJ42" s="2"/>
      <c r="WQK42" s="2"/>
      <c r="WQL42" s="2"/>
      <c r="WQM42" s="2"/>
      <c r="WQN42" s="2"/>
      <c r="WQO42" s="2"/>
      <c r="WQP42" s="2"/>
      <c r="WQQ42" s="2"/>
      <c r="WQR42" s="2"/>
      <c r="WQS42" s="2"/>
      <c r="WQT42" s="2"/>
      <c r="WQU42" s="2"/>
      <c r="WQV42" s="2"/>
      <c r="WQW42" s="2"/>
      <c r="WQX42" s="2"/>
      <c r="WQY42" s="2"/>
      <c r="WQZ42" s="2"/>
      <c r="WRA42" s="2"/>
      <c r="WRB42" s="2"/>
      <c r="WRC42" s="2"/>
      <c r="WRD42" s="2"/>
      <c r="WRE42" s="2"/>
      <c r="WRF42" s="2"/>
      <c r="WRG42" s="2"/>
      <c r="WRH42" s="2"/>
      <c r="WRI42" s="2"/>
      <c r="WRJ42" s="2"/>
      <c r="WRK42" s="2"/>
      <c r="WRL42" s="2"/>
      <c r="WRM42" s="2"/>
      <c r="WRN42" s="2"/>
      <c r="WRO42" s="2"/>
      <c r="WRP42" s="2"/>
      <c r="WRQ42" s="2"/>
      <c r="WRR42" s="2"/>
      <c r="WRS42" s="2"/>
      <c r="WRT42" s="2"/>
      <c r="WRU42" s="2"/>
      <c r="WRV42" s="2"/>
      <c r="WRW42" s="2"/>
      <c r="WRX42" s="2"/>
      <c r="WRY42" s="2"/>
      <c r="WRZ42" s="2"/>
      <c r="WSA42" s="2"/>
      <c r="WSB42" s="2"/>
      <c r="WSC42" s="2"/>
      <c r="WSD42" s="2"/>
      <c r="WSE42" s="2"/>
      <c r="WSF42" s="2"/>
      <c r="WSG42" s="2"/>
      <c r="WSH42" s="2"/>
      <c r="WSI42" s="2"/>
      <c r="WSJ42" s="2"/>
      <c r="WSK42" s="2"/>
      <c r="WSL42" s="2"/>
      <c r="WSM42" s="2"/>
      <c r="WSN42" s="2"/>
      <c r="WSO42" s="2"/>
      <c r="WSP42" s="2"/>
      <c r="WSQ42" s="2"/>
      <c r="WSR42" s="2"/>
      <c r="WSS42" s="2"/>
      <c r="WST42" s="2"/>
      <c r="WSU42" s="2"/>
      <c r="WSV42" s="2"/>
      <c r="WSW42" s="2"/>
      <c r="WSX42" s="2"/>
      <c r="WSY42" s="2"/>
      <c r="WSZ42" s="2"/>
      <c r="WTA42" s="2"/>
      <c r="WTB42" s="2"/>
      <c r="WTC42" s="2"/>
      <c r="WTD42" s="2"/>
      <c r="WTE42" s="2"/>
      <c r="WTF42" s="2"/>
      <c r="WTG42" s="2"/>
      <c r="WTH42" s="2"/>
      <c r="WTI42" s="2"/>
      <c r="WTJ42" s="2"/>
      <c r="WTK42" s="2"/>
      <c r="WTL42" s="2"/>
      <c r="WTM42" s="2"/>
      <c r="WTN42" s="2"/>
      <c r="WTO42" s="2"/>
      <c r="WTP42" s="2"/>
      <c r="WTQ42" s="2"/>
      <c r="WTR42" s="2"/>
      <c r="WTS42" s="2"/>
      <c r="WTT42" s="2"/>
      <c r="WTU42" s="2"/>
      <c r="WTV42" s="2"/>
      <c r="WTW42" s="2"/>
      <c r="WTX42" s="2"/>
      <c r="WTY42" s="2"/>
      <c r="WTZ42" s="2"/>
      <c r="WUA42" s="2"/>
      <c r="WUB42" s="2"/>
      <c r="WUC42" s="2"/>
      <c r="WUD42" s="2"/>
      <c r="WUE42" s="2"/>
      <c r="WUF42" s="2"/>
      <c r="WUG42" s="2"/>
      <c r="WUH42" s="2"/>
      <c r="WUI42" s="2"/>
      <c r="WUJ42" s="2"/>
      <c r="WUK42" s="2"/>
      <c r="WUL42" s="2"/>
      <c r="WUM42" s="2"/>
      <c r="WUN42" s="2"/>
      <c r="WUO42" s="2"/>
      <c r="WUP42" s="2"/>
      <c r="WUQ42" s="2"/>
      <c r="WUR42" s="2"/>
      <c r="WUS42" s="2"/>
      <c r="WUT42" s="2"/>
      <c r="WUU42" s="2"/>
      <c r="WUV42" s="2"/>
      <c r="WUW42" s="2"/>
      <c r="WUX42" s="2"/>
      <c r="WUY42" s="2"/>
      <c r="WUZ42" s="2"/>
      <c r="WVA42" s="2"/>
      <c r="WVB42" s="2"/>
      <c r="WVC42" s="2"/>
      <c r="WVD42" s="2"/>
      <c r="WVE42" s="2"/>
      <c r="WVF42" s="2"/>
      <c r="WVG42" s="2"/>
      <c r="WVH42" s="2"/>
      <c r="WVI42" s="2"/>
      <c r="WVJ42" s="2"/>
      <c r="WVK42" s="2"/>
      <c r="WVL42" s="2"/>
      <c r="WVM42" s="2"/>
      <c r="WVN42" s="2"/>
      <c r="WVO42" s="2"/>
      <c r="WVP42" s="2"/>
      <c r="WVQ42" s="2"/>
      <c r="WVR42" s="2"/>
      <c r="WVS42" s="2"/>
      <c r="WVT42" s="2"/>
      <c r="WVU42" s="2"/>
      <c r="WVV42" s="2"/>
      <c r="WVW42" s="2"/>
      <c r="WVX42" s="2"/>
      <c r="WVY42" s="2"/>
      <c r="WVZ42" s="2"/>
      <c r="WWA42" s="2"/>
      <c r="WWB42" s="2"/>
      <c r="WWC42" s="2"/>
      <c r="WWD42" s="2"/>
      <c r="WWE42" s="2"/>
      <c r="WWF42" s="2"/>
      <c r="WWG42" s="2"/>
      <c r="WWH42" s="2"/>
      <c r="WWI42" s="2"/>
      <c r="WWJ42" s="2"/>
      <c r="WWK42" s="2"/>
      <c r="WWL42" s="2"/>
      <c r="WWM42" s="2"/>
      <c r="WWN42" s="2"/>
      <c r="WWO42" s="2"/>
      <c r="WWP42" s="2"/>
      <c r="WWQ42" s="2"/>
      <c r="WWR42" s="2"/>
      <c r="WWS42" s="2"/>
      <c r="WWT42" s="2"/>
      <c r="WWU42" s="2"/>
      <c r="WWV42" s="2"/>
      <c r="WWW42" s="2"/>
      <c r="WWX42" s="2"/>
      <c r="WWY42" s="2"/>
      <c r="WWZ42" s="2"/>
      <c r="WXA42" s="2"/>
      <c r="WXB42" s="2"/>
      <c r="WXC42" s="2"/>
      <c r="WXD42" s="2"/>
      <c r="WXE42" s="2"/>
      <c r="WXF42" s="2"/>
      <c r="WXG42" s="2"/>
      <c r="WXH42" s="2"/>
      <c r="WXI42" s="2"/>
      <c r="WXJ42" s="2"/>
      <c r="WXK42" s="2"/>
      <c r="WXL42" s="2"/>
      <c r="WXM42" s="2"/>
      <c r="WXN42" s="2"/>
      <c r="WXO42" s="2"/>
      <c r="WXP42" s="2"/>
      <c r="WXQ42" s="2"/>
      <c r="WXR42" s="2"/>
      <c r="WXS42" s="2"/>
      <c r="WXT42" s="2"/>
      <c r="WXU42" s="2"/>
      <c r="WXV42" s="2"/>
      <c r="WXW42" s="2"/>
      <c r="WXX42" s="2"/>
      <c r="WXY42" s="2"/>
      <c r="WXZ42" s="2"/>
      <c r="WYA42" s="2"/>
      <c r="WYB42" s="2"/>
      <c r="WYC42" s="2"/>
      <c r="WYD42" s="2"/>
      <c r="WYE42" s="2"/>
      <c r="WYF42" s="2"/>
      <c r="WYG42" s="2"/>
      <c r="WYH42" s="2"/>
      <c r="WYI42" s="2"/>
      <c r="WYJ42" s="2"/>
      <c r="WYK42" s="2"/>
      <c r="WYL42" s="2"/>
      <c r="WYM42" s="2"/>
      <c r="WYN42" s="2"/>
      <c r="WYO42" s="2"/>
      <c r="WYP42" s="2"/>
      <c r="WYQ42" s="2"/>
      <c r="WYR42" s="2"/>
      <c r="WYS42" s="2"/>
      <c r="WYT42" s="2"/>
      <c r="WYU42" s="2"/>
      <c r="WYV42" s="2"/>
      <c r="WYW42" s="2"/>
      <c r="WYX42" s="2"/>
      <c r="WYY42" s="2"/>
      <c r="WYZ42" s="2"/>
      <c r="WZA42" s="2"/>
      <c r="WZB42" s="2"/>
      <c r="WZC42" s="2"/>
      <c r="WZD42" s="2"/>
      <c r="WZE42" s="2"/>
      <c r="WZF42" s="2"/>
      <c r="WZG42" s="2"/>
      <c r="WZH42" s="2"/>
      <c r="WZI42" s="2"/>
      <c r="WZJ42" s="2"/>
      <c r="WZK42" s="2"/>
      <c r="WZL42" s="2"/>
      <c r="WZM42" s="2"/>
      <c r="WZN42" s="2"/>
      <c r="WZO42" s="2"/>
      <c r="WZP42" s="2"/>
      <c r="WZQ42" s="2"/>
      <c r="WZR42" s="2"/>
      <c r="WZS42" s="2"/>
      <c r="WZT42" s="2"/>
      <c r="WZU42" s="2"/>
      <c r="WZV42" s="2"/>
      <c r="WZW42" s="2"/>
      <c r="WZX42" s="2"/>
      <c r="WZY42" s="2"/>
      <c r="WZZ42" s="2"/>
      <c r="XAA42" s="2"/>
      <c r="XAB42" s="2"/>
      <c r="XAC42" s="2"/>
      <c r="XAD42" s="2"/>
      <c r="XAE42" s="2"/>
      <c r="XAF42" s="2"/>
      <c r="XAG42" s="2"/>
      <c r="XAH42" s="2"/>
      <c r="XAI42" s="2"/>
      <c r="XAJ42" s="2"/>
      <c r="XAK42" s="2"/>
      <c r="XAL42" s="2"/>
      <c r="XAM42" s="2"/>
      <c r="XAN42" s="2"/>
      <c r="XAO42" s="2"/>
      <c r="XAP42" s="2"/>
      <c r="XAQ42" s="2"/>
      <c r="XAR42" s="2"/>
      <c r="XAS42" s="2"/>
      <c r="XAT42" s="2"/>
      <c r="XAU42" s="2"/>
      <c r="XAV42" s="2"/>
      <c r="XAW42" s="2"/>
      <c r="XAX42" s="2"/>
      <c r="XAY42" s="2"/>
      <c r="XAZ42" s="2"/>
      <c r="XBA42" s="2"/>
      <c r="XBB42" s="2"/>
      <c r="XBC42" s="2"/>
      <c r="XBD42" s="2"/>
      <c r="XBE42" s="2"/>
      <c r="XBF42" s="2"/>
      <c r="XBG42" s="2"/>
      <c r="XBH42" s="2"/>
      <c r="XBI42" s="2"/>
      <c r="XBJ42" s="2"/>
      <c r="XBK42" s="2"/>
      <c r="XBL42" s="2"/>
      <c r="XBM42" s="2"/>
      <c r="XBN42" s="2"/>
      <c r="XBO42" s="2"/>
      <c r="XBP42" s="2"/>
      <c r="XBQ42" s="2"/>
      <c r="XBR42" s="2"/>
      <c r="XBS42" s="2"/>
      <c r="XBT42" s="2"/>
      <c r="XBU42" s="2"/>
      <c r="XBV42" s="2"/>
      <c r="XBW42" s="2"/>
      <c r="XBX42" s="2"/>
      <c r="XBY42" s="2"/>
      <c r="XBZ42" s="2"/>
      <c r="XCA42" s="2"/>
      <c r="XCB42" s="2"/>
      <c r="XCC42" s="2"/>
      <c r="XCD42" s="2"/>
      <c r="XCE42" s="2"/>
      <c r="XCF42" s="2"/>
      <c r="XCG42" s="2"/>
      <c r="XCH42" s="2"/>
      <c r="XCI42" s="2"/>
      <c r="XCJ42" s="2"/>
      <c r="XCK42" s="2"/>
      <c r="XCL42" s="2"/>
      <c r="XCM42" s="2"/>
      <c r="XCN42" s="2"/>
      <c r="XCO42" s="2"/>
      <c r="XCP42" s="2"/>
      <c r="XCQ42" s="2"/>
      <c r="XCR42" s="2"/>
      <c r="XCS42" s="2"/>
      <c r="XCT42" s="2"/>
      <c r="XCU42" s="2"/>
      <c r="XCV42" s="2"/>
      <c r="XCW42" s="2"/>
      <c r="XCX42" s="2"/>
      <c r="XCY42" s="2"/>
      <c r="XCZ42" s="2"/>
      <c r="XDA42" s="2"/>
      <c r="XDB42" s="2"/>
      <c r="XDC42" s="2"/>
      <c r="XDD42" s="2"/>
      <c r="XDE42" s="2"/>
      <c r="XDF42" s="2"/>
      <c r="XDG42" s="2"/>
      <c r="XDH42" s="2"/>
      <c r="XDI42" s="2"/>
      <c r="XDJ42" s="2"/>
      <c r="XDK42" s="2"/>
      <c r="XDL42" s="2"/>
      <c r="XDM42" s="2"/>
      <c r="XDN42" s="2"/>
      <c r="XDO42" s="2"/>
      <c r="XDP42" s="2"/>
      <c r="XDQ42" s="2"/>
      <c r="XDR42" s="2"/>
      <c r="XDS42" s="2"/>
      <c r="XDT42" s="2"/>
      <c r="XDU42" s="2"/>
      <c r="XDV42" s="2"/>
      <c r="XDW42" s="2"/>
      <c r="XDX42" s="2"/>
      <c r="XDY42" s="2"/>
      <c r="XDZ42" s="2"/>
      <c r="XEA42" s="2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  <c r="XEN42" s="2"/>
      <c r="XEO42" s="2"/>
      <c r="XEP42" s="2"/>
      <c r="XEQ42" s="2"/>
      <c r="XER42" s="2"/>
      <c r="XES42" s="2"/>
      <c r="XET42" s="2"/>
      <c r="XEU42" s="2"/>
      <c r="XEV42" s="2"/>
      <c r="XEW42" s="2"/>
      <c r="XEX42" s="2"/>
      <c r="XEY42" s="2"/>
      <c r="XEZ42" s="2"/>
      <c r="XFA42" s="2"/>
      <c r="XFB42" s="2"/>
      <c r="XFC42" s="2"/>
      <c r="XFD42" s="2"/>
    </row>
    <row r="43" s="2" customFormat="1" ht="18" customHeight="1" spans="24:59">
      <c r="X43" s="123" t="s">
        <v>35</v>
      </c>
      <c r="Y43" s="123"/>
      <c r="Z43" s="123"/>
      <c r="AA43" s="123"/>
      <c r="AB43" s="123"/>
      <c r="AC43" s="123"/>
      <c r="AD43" s="123"/>
      <c r="AE43" s="123"/>
      <c r="AF43" s="123"/>
      <c r="AY43" s="49"/>
      <c r="AZ43" s="50"/>
      <c r="BA43" s="50"/>
      <c r="BB43" s="50"/>
      <c r="BC43" s="50"/>
      <c r="BD43" s="50"/>
      <c r="BE43" s="50"/>
      <c r="BF43" s="50"/>
      <c r="BG43" s="85"/>
    </row>
    <row r="44" spans="24:32">
      <c r="X44" s="123"/>
      <c r="Y44" s="123"/>
      <c r="Z44" s="123"/>
      <c r="AA44" s="123"/>
      <c r="AB44" s="123"/>
      <c r="AC44" s="123"/>
      <c r="AD44" s="123"/>
      <c r="AE44" s="123"/>
      <c r="AF44" s="123"/>
    </row>
    <row r="45" s="2" customFormat="1" spans="24:32">
      <c r="X45" s="123"/>
      <c r="Y45" s="123"/>
      <c r="Z45" s="123"/>
      <c r="AA45" s="123"/>
      <c r="AB45" s="123"/>
      <c r="AC45" s="123"/>
      <c r="AD45" s="123"/>
      <c r="AE45" s="123"/>
      <c r="AF45" s="123"/>
    </row>
  </sheetData>
  <mergeCells count="174">
    <mergeCell ref="B2:BH2"/>
    <mergeCell ref="BP2:BS2"/>
    <mergeCell ref="BP5:BS5"/>
    <mergeCell ref="BP6:BQ6"/>
    <mergeCell ref="BR6:BS6"/>
    <mergeCell ref="F38:N38"/>
    <mergeCell ref="O38:W38"/>
    <mergeCell ref="X38:AF38"/>
    <mergeCell ref="AG38:AO38"/>
    <mergeCell ref="AP38:AX38"/>
    <mergeCell ref="AY38:BG38"/>
    <mergeCell ref="F39:N39"/>
    <mergeCell ref="O39:W39"/>
    <mergeCell ref="X39:AF39"/>
    <mergeCell ref="AG39:AO39"/>
    <mergeCell ref="AP39:AX39"/>
    <mergeCell ref="AY39:BG39"/>
    <mergeCell ref="X43:AF43"/>
    <mergeCell ref="X44:AF44"/>
    <mergeCell ref="X45:AF45"/>
    <mergeCell ref="F12:F16"/>
    <mergeCell ref="F17:F21"/>
    <mergeCell ref="F22:F26"/>
    <mergeCell ref="F27:F31"/>
    <mergeCell ref="F32:F36"/>
    <mergeCell ref="G12:G16"/>
    <mergeCell ref="G17:G21"/>
    <mergeCell ref="G22:G26"/>
    <mergeCell ref="G27:G31"/>
    <mergeCell ref="G32:G36"/>
    <mergeCell ref="N12:N16"/>
    <mergeCell ref="N17:N21"/>
    <mergeCell ref="N22:N26"/>
    <mergeCell ref="N27:N31"/>
    <mergeCell ref="N32:N36"/>
    <mergeCell ref="O7:O11"/>
    <mergeCell ref="O17:O21"/>
    <mergeCell ref="O22:O26"/>
    <mergeCell ref="O27:O31"/>
    <mergeCell ref="O32:O36"/>
    <mergeCell ref="P7:P11"/>
    <mergeCell ref="P17:P21"/>
    <mergeCell ref="P22:P26"/>
    <mergeCell ref="P27:P31"/>
    <mergeCell ref="P32:P36"/>
    <mergeCell ref="W7:W11"/>
    <mergeCell ref="W17:W21"/>
    <mergeCell ref="W22:W26"/>
    <mergeCell ref="W27:W31"/>
    <mergeCell ref="W32:W36"/>
    <mergeCell ref="X7:X11"/>
    <mergeCell ref="X12:X16"/>
    <mergeCell ref="X22:X26"/>
    <mergeCell ref="X27:X31"/>
    <mergeCell ref="X32:X36"/>
    <mergeCell ref="Y7:Y11"/>
    <mergeCell ref="Y12:Y16"/>
    <mergeCell ref="Y22:Y26"/>
    <mergeCell ref="Y27:Y31"/>
    <mergeCell ref="Y32:Y36"/>
    <mergeCell ref="AF7:AF11"/>
    <mergeCell ref="AF12:AF16"/>
    <mergeCell ref="AF22:AF26"/>
    <mergeCell ref="AF27:AF31"/>
    <mergeCell ref="AF32:AF36"/>
    <mergeCell ref="AG7:AG11"/>
    <mergeCell ref="AG12:AG16"/>
    <mergeCell ref="AG17:AG21"/>
    <mergeCell ref="AG27:AG31"/>
    <mergeCell ref="AG32:AG36"/>
    <mergeCell ref="AH7:AH11"/>
    <mergeCell ref="AH12:AH16"/>
    <mergeCell ref="AH17:AH21"/>
    <mergeCell ref="AH27:AH31"/>
    <mergeCell ref="AH32:AH36"/>
    <mergeCell ref="AO7:AO11"/>
    <mergeCell ref="AO12:AO16"/>
    <mergeCell ref="AO17:AO21"/>
    <mergeCell ref="AO27:AO31"/>
    <mergeCell ref="AO32:AO36"/>
    <mergeCell ref="AP7:AP11"/>
    <mergeCell ref="AP12:AP16"/>
    <mergeCell ref="AP17:AP21"/>
    <mergeCell ref="AP22:AP26"/>
    <mergeCell ref="AP32:AP36"/>
    <mergeCell ref="AQ7:AQ11"/>
    <mergeCell ref="AQ12:AQ16"/>
    <mergeCell ref="AQ17:AQ21"/>
    <mergeCell ref="AQ22:AQ26"/>
    <mergeCell ref="AQ32:AQ36"/>
    <mergeCell ref="AX7:AX11"/>
    <mergeCell ref="AX12:AX16"/>
    <mergeCell ref="AX17:AX21"/>
    <mergeCell ref="AX22:AX26"/>
    <mergeCell ref="AX32:AX36"/>
    <mergeCell ref="AY7:AY11"/>
    <mergeCell ref="AY12:AY16"/>
    <mergeCell ref="AY17:AY21"/>
    <mergeCell ref="AY22:AY26"/>
    <mergeCell ref="AY27:AY31"/>
    <mergeCell ref="AZ7:AZ11"/>
    <mergeCell ref="AZ12:AZ16"/>
    <mergeCell ref="AZ17:AZ21"/>
    <mergeCell ref="AZ22:AZ26"/>
    <mergeCell ref="AZ27:AZ31"/>
    <mergeCell ref="BG7:BG11"/>
    <mergeCell ref="BG12:BG16"/>
    <mergeCell ref="BG17:BG21"/>
    <mergeCell ref="BG22:BG26"/>
    <mergeCell ref="BG27:BG31"/>
    <mergeCell ref="BH8:BH10"/>
    <mergeCell ref="BH13:BH15"/>
    <mergeCell ref="BH18:BH20"/>
    <mergeCell ref="BH23:BH25"/>
    <mergeCell ref="BH28:BH30"/>
    <mergeCell ref="BH33:BH35"/>
    <mergeCell ref="BJ8:BJ10"/>
    <mergeCell ref="BJ13:BJ15"/>
    <mergeCell ref="BJ18:BJ20"/>
    <mergeCell ref="BJ23:BJ25"/>
    <mergeCell ref="BJ28:BJ30"/>
    <mergeCell ref="BJ33:BJ35"/>
    <mergeCell ref="BK5:BK6"/>
    <mergeCell ref="BK7:BK11"/>
    <mergeCell ref="BK12:BK16"/>
    <mergeCell ref="BK17:BK21"/>
    <mergeCell ref="BK22:BK26"/>
    <mergeCell ref="BK27:BK31"/>
    <mergeCell ref="BK32:BK36"/>
    <mergeCell ref="B5:E6"/>
    <mergeCell ref="F5:N6"/>
    <mergeCell ref="O5:W6"/>
    <mergeCell ref="X5:AF6"/>
    <mergeCell ref="AG5:AO6"/>
    <mergeCell ref="AP5:AX6"/>
    <mergeCell ref="AY5:BG6"/>
    <mergeCell ref="BH5:BJ6"/>
    <mergeCell ref="BL5:BO6"/>
    <mergeCell ref="B7:E11"/>
    <mergeCell ref="F7:N11"/>
    <mergeCell ref="BL7:BO11"/>
    <mergeCell ref="BP7:BQ11"/>
    <mergeCell ref="BR7:BS11"/>
    <mergeCell ref="B12:E16"/>
    <mergeCell ref="O12:W16"/>
    <mergeCell ref="BL12:BO16"/>
    <mergeCell ref="BP12:BQ16"/>
    <mergeCell ref="BR12:BS16"/>
    <mergeCell ref="B17:E21"/>
    <mergeCell ref="X17:AF21"/>
    <mergeCell ref="BL17:BO21"/>
    <mergeCell ref="BP17:BQ21"/>
    <mergeCell ref="BR17:BS21"/>
    <mergeCell ref="B22:E26"/>
    <mergeCell ref="AG22:AO26"/>
    <mergeCell ref="BL22:BO26"/>
    <mergeCell ref="BP22:BQ26"/>
    <mergeCell ref="BR22:BS26"/>
    <mergeCell ref="B27:E31"/>
    <mergeCell ref="AP27:AX31"/>
    <mergeCell ref="BL27:BO31"/>
    <mergeCell ref="BP27:BQ31"/>
    <mergeCell ref="BR27:BS31"/>
    <mergeCell ref="B32:E36"/>
    <mergeCell ref="AY32:BG36"/>
    <mergeCell ref="BL32:BO36"/>
    <mergeCell ref="BP32:BQ36"/>
    <mergeCell ref="BR32:BS36"/>
    <mergeCell ref="F40:N41"/>
    <mergeCell ref="O40:W41"/>
    <mergeCell ref="X40:AF41"/>
    <mergeCell ref="AG40:AO41"/>
    <mergeCell ref="AP40:AX41"/>
    <mergeCell ref="AY40:BG43"/>
  </mergeCells>
  <pageMargins left="0.275" right="0.0388888888888889" top="0.747916666666667" bottom="0.314583333333333" header="0.590277777777778" footer="0.196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T43"/>
  <sheetViews>
    <sheetView showGridLines="0" zoomScale="91" zoomScaleNormal="91" workbookViewId="0">
      <selection activeCell="B7" sqref="B7:E11"/>
    </sheetView>
  </sheetViews>
  <sheetFormatPr defaultColWidth="9" defaultRowHeight="13.5"/>
  <cols>
    <col min="1" max="1" width="1.875" style="2" customWidth="1"/>
    <col min="2" max="5" width="4.5" style="2" customWidth="1"/>
    <col min="6" max="6" width="4.625" style="2" customWidth="1"/>
    <col min="7" max="8" width="2.375" style="2" customWidth="1"/>
    <col min="9" max="9" width="2.25" style="2" customWidth="1"/>
    <col min="10" max="10" width="0.5" style="2" hidden="1" customWidth="1"/>
    <col min="11" max="11" width="2.375" style="2" customWidth="1"/>
    <col min="12" max="12" width="0.75" style="2" hidden="1" customWidth="1"/>
    <col min="13" max="14" width="2.375" style="2" customWidth="1"/>
    <col min="15" max="15" width="4.625" style="2" customWidth="1"/>
    <col min="16" max="18" width="2.375" style="2" customWidth="1"/>
    <col min="19" max="19" width="2.375" style="2" hidden="1" customWidth="1"/>
    <col min="20" max="20" width="2.375" style="2" customWidth="1"/>
    <col min="21" max="21" width="1.625" style="2" hidden="1" customWidth="1"/>
    <col min="22" max="23" width="2.375" style="2" customWidth="1"/>
    <col min="24" max="24" width="4.75" style="2" customWidth="1"/>
    <col min="25" max="27" width="2.375" style="2" customWidth="1"/>
    <col min="28" max="28" width="0.875" style="2" hidden="1" customWidth="1"/>
    <col min="29" max="29" width="2.375" style="2" customWidth="1"/>
    <col min="30" max="30" width="0.875" style="2" hidden="1" customWidth="1"/>
    <col min="31" max="32" width="2.375" style="2" customWidth="1"/>
    <col min="33" max="33" width="4.75" style="2" customWidth="1"/>
    <col min="34" max="36" width="2.375" style="2" customWidth="1"/>
    <col min="37" max="37" width="0.875" style="2" hidden="1" customWidth="1"/>
    <col min="38" max="38" width="2.375" style="2" customWidth="1"/>
    <col min="39" max="39" width="0.875" style="2" hidden="1" customWidth="1"/>
    <col min="40" max="41" width="2.375" style="2" customWidth="1"/>
    <col min="42" max="42" width="4.75" style="2" customWidth="1"/>
    <col min="43" max="45" width="2.375" style="2" customWidth="1"/>
    <col min="46" max="46" width="0.875" style="2" hidden="1" customWidth="1"/>
    <col min="47" max="47" width="2.375" style="2" customWidth="1"/>
    <col min="48" max="48" width="0.875" style="2" hidden="1" customWidth="1"/>
    <col min="49" max="50" width="2.375" style="2" customWidth="1"/>
    <col min="51" max="51" width="4.75" style="2" customWidth="1"/>
    <col min="52" max="54" width="2.375" style="2" customWidth="1"/>
    <col min="55" max="55" width="0.875" style="2" hidden="1" customWidth="1"/>
    <col min="56" max="56" width="2.375" style="2" customWidth="1"/>
    <col min="57" max="57" width="0.875" style="2" hidden="1" customWidth="1"/>
    <col min="58" max="59" width="2.375" style="2" customWidth="1"/>
    <col min="60" max="60" width="2.625" style="2" customWidth="1"/>
    <col min="61" max="61" width="1.625" style="2" customWidth="1"/>
    <col min="62" max="62" width="2.625" style="2" customWidth="1"/>
    <col min="63" max="63" width="7.5" style="2" customWidth="1"/>
    <col min="64" max="67" width="1.625" style="2" customWidth="1"/>
    <col min="68" max="71" width="1.875" style="2" customWidth="1"/>
    <col min="72" max="83" width="2.125" style="2" customWidth="1"/>
    <col min="84" max="16384" width="9" style="2"/>
  </cols>
  <sheetData>
    <row r="1" ht="9.75" customHeight="1"/>
    <row r="2" ht="17.25" spans="2:71">
      <c r="B2" s="3" t="s">
        <v>36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127"/>
      <c r="BP2" s="123"/>
      <c r="BQ2" s="123"/>
      <c r="BR2" s="123"/>
      <c r="BS2" s="123"/>
    </row>
    <row r="3" ht="6" customHeight="1"/>
    <row r="4" ht="17.25" spans="2:71">
      <c r="B4" s="4"/>
      <c r="C4" s="5" t="s">
        <v>37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ht="22.5" customHeight="1" spans="2:71">
      <c r="B5" s="7" t="s">
        <v>3</v>
      </c>
      <c r="C5" s="8"/>
      <c r="D5" s="8"/>
      <c r="E5" s="9"/>
      <c r="F5" s="10"/>
      <c r="G5" s="11"/>
      <c r="H5" s="11"/>
      <c r="I5" s="11"/>
      <c r="J5" s="11"/>
      <c r="K5" s="11"/>
      <c r="L5" s="11"/>
      <c r="M5" s="11"/>
      <c r="N5" s="51"/>
      <c r="O5" s="10"/>
      <c r="P5" s="11"/>
      <c r="Q5" s="11"/>
      <c r="R5" s="11"/>
      <c r="S5" s="11"/>
      <c r="T5" s="11"/>
      <c r="U5" s="11"/>
      <c r="V5" s="11"/>
      <c r="W5" s="51"/>
      <c r="X5" s="10"/>
      <c r="Y5" s="11"/>
      <c r="Z5" s="11"/>
      <c r="AA5" s="11"/>
      <c r="AB5" s="11"/>
      <c r="AC5" s="11"/>
      <c r="AD5" s="11"/>
      <c r="AE5" s="11"/>
      <c r="AF5" s="51"/>
      <c r="AG5" s="10"/>
      <c r="AH5" s="11"/>
      <c r="AI5" s="11"/>
      <c r="AJ5" s="11"/>
      <c r="AK5" s="11"/>
      <c r="AL5" s="11"/>
      <c r="AM5" s="11"/>
      <c r="AN5" s="11"/>
      <c r="AO5" s="51"/>
      <c r="AP5" s="10"/>
      <c r="AQ5" s="11"/>
      <c r="AR5" s="11"/>
      <c r="AS5" s="11"/>
      <c r="AT5" s="11"/>
      <c r="AU5" s="11"/>
      <c r="AV5" s="11"/>
      <c r="AW5" s="11"/>
      <c r="AX5" s="51"/>
      <c r="AY5" s="10"/>
      <c r="AZ5" s="11"/>
      <c r="BA5" s="11"/>
      <c r="BB5" s="11"/>
      <c r="BC5" s="11"/>
      <c r="BD5" s="11"/>
      <c r="BE5" s="11"/>
      <c r="BF5" s="11"/>
      <c r="BG5" s="51"/>
      <c r="BH5" s="128" t="s">
        <v>5</v>
      </c>
      <c r="BI5" s="129"/>
      <c r="BJ5" s="130"/>
      <c r="BK5" s="131" t="s">
        <v>6</v>
      </c>
      <c r="BL5" s="132" t="s">
        <v>7</v>
      </c>
      <c r="BM5" s="153"/>
      <c r="BN5" s="153"/>
      <c r="BO5" s="154"/>
      <c r="BP5" s="155" t="s">
        <v>8</v>
      </c>
      <c r="BQ5" s="156"/>
      <c r="BR5" s="156"/>
      <c r="BS5" s="157"/>
    </row>
    <row r="6" ht="18" customHeight="1" spans="2:71">
      <c r="B6" s="12"/>
      <c r="C6" s="13"/>
      <c r="D6" s="13"/>
      <c r="E6" s="14"/>
      <c r="F6" s="15"/>
      <c r="G6" s="16"/>
      <c r="H6" s="16"/>
      <c r="I6" s="16"/>
      <c r="J6" s="16"/>
      <c r="K6" s="16"/>
      <c r="L6" s="16"/>
      <c r="M6" s="16"/>
      <c r="N6" s="52"/>
      <c r="O6" s="15"/>
      <c r="P6" s="16"/>
      <c r="Q6" s="16"/>
      <c r="R6" s="16"/>
      <c r="S6" s="16"/>
      <c r="T6" s="16"/>
      <c r="U6" s="16"/>
      <c r="V6" s="16"/>
      <c r="W6" s="52"/>
      <c r="X6" s="15"/>
      <c r="Y6" s="16"/>
      <c r="Z6" s="16"/>
      <c r="AA6" s="16"/>
      <c r="AB6" s="16"/>
      <c r="AC6" s="16"/>
      <c r="AD6" s="16"/>
      <c r="AE6" s="16"/>
      <c r="AF6" s="52"/>
      <c r="AG6" s="15"/>
      <c r="AH6" s="16"/>
      <c r="AI6" s="16"/>
      <c r="AJ6" s="16"/>
      <c r="AK6" s="16"/>
      <c r="AL6" s="16"/>
      <c r="AM6" s="16"/>
      <c r="AN6" s="16"/>
      <c r="AO6" s="52"/>
      <c r="AP6" s="15"/>
      <c r="AQ6" s="16"/>
      <c r="AR6" s="16"/>
      <c r="AS6" s="16"/>
      <c r="AT6" s="16"/>
      <c r="AU6" s="16"/>
      <c r="AV6" s="16"/>
      <c r="AW6" s="16"/>
      <c r="AX6" s="52"/>
      <c r="AY6" s="15"/>
      <c r="AZ6" s="16"/>
      <c r="BA6" s="16"/>
      <c r="BB6" s="16"/>
      <c r="BC6" s="16"/>
      <c r="BD6" s="16"/>
      <c r="BE6" s="16"/>
      <c r="BF6" s="16"/>
      <c r="BG6" s="52"/>
      <c r="BH6" s="133"/>
      <c r="BI6" s="134"/>
      <c r="BJ6" s="135"/>
      <c r="BK6" s="136"/>
      <c r="BL6" s="137"/>
      <c r="BM6" s="158"/>
      <c r="BN6" s="158"/>
      <c r="BO6" s="159"/>
      <c r="BP6" s="160" t="s">
        <v>9</v>
      </c>
      <c r="BQ6" s="161"/>
      <c r="BR6" s="162" t="s">
        <v>10</v>
      </c>
      <c r="BS6" s="157"/>
    </row>
    <row r="7" ht="13" customHeight="1" spans="2:72">
      <c r="B7" s="208"/>
      <c r="C7" s="209"/>
      <c r="D7" s="209"/>
      <c r="E7" s="210"/>
      <c r="F7" s="20"/>
      <c r="G7" s="21"/>
      <c r="H7" s="21"/>
      <c r="I7" s="21"/>
      <c r="J7" s="21"/>
      <c r="K7" s="21"/>
      <c r="L7" s="21"/>
      <c r="M7" s="21"/>
      <c r="N7" s="53"/>
      <c r="O7" s="32"/>
      <c r="P7" s="54"/>
      <c r="Q7" s="34" t="s">
        <v>12</v>
      </c>
      <c r="R7" s="86"/>
      <c r="S7" s="87" t="str">
        <f t="shared" ref="S7:S11" si="0">IF(R7&gt;V7,1," ")</f>
        <v> </v>
      </c>
      <c r="T7" s="88" t="s">
        <v>13</v>
      </c>
      <c r="U7" s="87" t="str">
        <f t="shared" ref="U7:U11" si="1">IF(R7&lt;V7,1," ")</f>
        <v> </v>
      </c>
      <c r="V7" s="89"/>
      <c r="W7" s="90"/>
      <c r="X7" s="32"/>
      <c r="Y7" s="54"/>
      <c r="Z7" s="34" t="s">
        <v>12</v>
      </c>
      <c r="AA7" s="86"/>
      <c r="AB7" s="87" t="str">
        <f t="shared" ref="AB7:AB16" si="2">IF(AA7&gt;AE7,1," ")</f>
        <v> </v>
      </c>
      <c r="AC7" s="88" t="s">
        <v>13</v>
      </c>
      <c r="AD7" s="87" t="str">
        <f t="shared" ref="AD7:AD16" si="3">IF(AA7&lt;AE7,1," ")</f>
        <v> </v>
      </c>
      <c r="AE7" s="89"/>
      <c r="AF7" s="90"/>
      <c r="AG7" s="32"/>
      <c r="AH7" s="54"/>
      <c r="AI7" s="34" t="s">
        <v>12</v>
      </c>
      <c r="AJ7" s="86"/>
      <c r="AK7" s="87" t="str">
        <f t="shared" ref="AK7:AK21" si="4">IF(AJ7&gt;AN7,1," ")</f>
        <v> </v>
      </c>
      <c r="AL7" s="88" t="s">
        <v>13</v>
      </c>
      <c r="AM7" s="87" t="str">
        <f t="shared" ref="AM7:AM21" si="5">IF(AJ7&lt;AN7,1," ")</f>
        <v> </v>
      </c>
      <c r="AN7" s="89"/>
      <c r="AO7" s="90"/>
      <c r="AP7" s="32"/>
      <c r="AQ7" s="54"/>
      <c r="AR7" s="34" t="s">
        <v>12</v>
      </c>
      <c r="AS7" s="86"/>
      <c r="AT7" s="87" t="str">
        <f t="shared" ref="AT7:AT26" si="6">IF(AS7&gt;AW7,1," ")</f>
        <v> </v>
      </c>
      <c r="AU7" s="88" t="s">
        <v>13</v>
      </c>
      <c r="AV7" s="87" t="str">
        <f t="shared" ref="AV7:AV26" si="7">IF(AS7&lt;AW7,1," ")</f>
        <v> </v>
      </c>
      <c r="AW7" s="89"/>
      <c r="AX7" s="90"/>
      <c r="AY7" s="32"/>
      <c r="AZ7" s="54"/>
      <c r="BA7" s="34" t="s">
        <v>12</v>
      </c>
      <c r="BB7" s="86"/>
      <c r="BC7" s="87" t="str">
        <f t="shared" ref="BC7:BC31" si="8">IF(BB7&gt;BF7,1," ")</f>
        <v> </v>
      </c>
      <c r="BD7" s="88" t="s">
        <v>13</v>
      </c>
      <c r="BE7" s="87" t="str">
        <f t="shared" ref="BE7:BE31" si="9">IF(BB7&lt;BF7,1," ")</f>
        <v> </v>
      </c>
      <c r="BF7" s="89"/>
      <c r="BG7" s="90"/>
      <c r="BH7" s="138"/>
      <c r="BI7" s="139"/>
      <c r="BJ7" s="140"/>
      <c r="BK7" s="141"/>
      <c r="BL7" s="142"/>
      <c r="BM7" s="163"/>
      <c r="BN7" s="163"/>
      <c r="BO7" s="164"/>
      <c r="BP7" s="165">
        <v>1</v>
      </c>
      <c r="BQ7" s="166"/>
      <c r="BR7" s="167"/>
      <c r="BS7" s="168"/>
      <c r="BT7" s="169">
        <f>B7</f>
        <v>0</v>
      </c>
    </row>
    <row r="8" ht="13" customHeight="1" spans="2:72">
      <c r="B8" s="211"/>
      <c r="C8" s="212"/>
      <c r="D8" s="212"/>
      <c r="E8" s="213"/>
      <c r="F8" s="25"/>
      <c r="G8" s="26"/>
      <c r="H8" s="26"/>
      <c r="I8" s="26"/>
      <c r="J8" s="26"/>
      <c r="K8" s="26"/>
      <c r="L8" s="26"/>
      <c r="M8" s="26"/>
      <c r="N8" s="55"/>
      <c r="O8" s="35"/>
      <c r="P8" s="56"/>
      <c r="Q8" s="37" t="s">
        <v>14</v>
      </c>
      <c r="R8" s="91"/>
      <c r="S8" s="92" t="str">
        <f t="shared" si="0"/>
        <v> </v>
      </c>
      <c r="T8" s="93" t="s">
        <v>13</v>
      </c>
      <c r="U8" s="94" t="str">
        <f t="shared" si="1"/>
        <v> </v>
      </c>
      <c r="V8" s="95"/>
      <c r="W8" s="96"/>
      <c r="X8" s="35"/>
      <c r="Y8" s="56"/>
      <c r="Z8" s="37" t="s">
        <v>14</v>
      </c>
      <c r="AA8" s="91"/>
      <c r="AB8" s="92" t="str">
        <f t="shared" si="2"/>
        <v> </v>
      </c>
      <c r="AC8" s="93" t="s">
        <v>13</v>
      </c>
      <c r="AD8" s="94" t="str">
        <f t="shared" si="3"/>
        <v> </v>
      </c>
      <c r="AE8" s="95"/>
      <c r="AF8" s="96"/>
      <c r="AG8" s="35"/>
      <c r="AH8" s="56"/>
      <c r="AI8" s="37" t="s">
        <v>14</v>
      </c>
      <c r="AJ8" s="91"/>
      <c r="AK8" s="92" t="str">
        <f t="shared" si="4"/>
        <v> </v>
      </c>
      <c r="AL8" s="93" t="s">
        <v>13</v>
      </c>
      <c r="AM8" s="94" t="str">
        <f t="shared" si="5"/>
        <v> </v>
      </c>
      <c r="AN8" s="95"/>
      <c r="AO8" s="96"/>
      <c r="AP8" s="35"/>
      <c r="AQ8" s="56"/>
      <c r="AR8" s="37" t="s">
        <v>14</v>
      </c>
      <c r="AS8" s="91"/>
      <c r="AT8" s="92" t="str">
        <f t="shared" si="6"/>
        <v> </v>
      </c>
      <c r="AU8" s="93" t="s">
        <v>13</v>
      </c>
      <c r="AV8" s="94" t="str">
        <f t="shared" si="7"/>
        <v> </v>
      </c>
      <c r="AW8" s="95"/>
      <c r="AX8" s="96"/>
      <c r="AY8" s="35"/>
      <c r="AZ8" s="56"/>
      <c r="BA8" s="37" t="s">
        <v>14</v>
      </c>
      <c r="BB8" s="91"/>
      <c r="BC8" s="92" t="str">
        <f t="shared" si="8"/>
        <v> </v>
      </c>
      <c r="BD8" s="93" t="s">
        <v>13</v>
      </c>
      <c r="BE8" s="94" t="str">
        <f t="shared" si="9"/>
        <v> </v>
      </c>
      <c r="BF8" s="95"/>
      <c r="BG8" s="96"/>
      <c r="BH8" s="143"/>
      <c r="BI8" s="144"/>
      <c r="BJ8" s="145"/>
      <c r="BK8" s="146"/>
      <c r="BL8" s="147"/>
      <c r="BM8" s="170"/>
      <c r="BN8" s="170"/>
      <c r="BO8" s="145"/>
      <c r="BP8" s="171"/>
      <c r="BQ8" s="172"/>
      <c r="BR8" s="173"/>
      <c r="BS8" s="174"/>
      <c r="BT8" s="169"/>
    </row>
    <row r="9" ht="13" customHeight="1" spans="2:72">
      <c r="B9" s="211"/>
      <c r="C9" s="212"/>
      <c r="D9" s="212"/>
      <c r="E9" s="213"/>
      <c r="F9" s="25"/>
      <c r="G9" s="26"/>
      <c r="H9" s="26"/>
      <c r="I9" s="26"/>
      <c r="J9" s="26"/>
      <c r="K9" s="26"/>
      <c r="L9" s="26"/>
      <c r="M9" s="26"/>
      <c r="N9" s="55"/>
      <c r="O9" s="35"/>
      <c r="P9" s="56"/>
      <c r="Q9" s="37" t="s">
        <v>15</v>
      </c>
      <c r="R9" s="91"/>
      <c r="S9" s="92" t="str">
        <f t="shared" si="0"/>
        <v> </v>
      </c>
      <c r="T9" s="93" t="s">
        <v>13</v>
      </c>
      <c r="U9" s="94" t="str">
        <f t="shared" si="1"/>
        <v> </v>
      </c>
      <c r="V9" s="95"/>
      <c r="W9" s="96"/>
      <c r="X9" s="35"/>
      <c r="Y9" s="56"/>
      <c r="Z9" s="37" t="s">
        <v>15</v>
      </c>
      <c r="AA9" s="91"/>
      <c r="AB9" s="92" t="str">
        <f t="shared" si="2"/>
        <v> </v>
      </c>
      <c r="AC9" s="93" t="s">
        <v>13</v>
      </c>
      <c r="AD9" s="94" t="str">
        <f t="shared" si="3"/>
        <v> </v>
      </c>
      <c r="AE9" s="95"/>
      <c r="AF9" s="96"/>
      <c r="AG9" s="35"/>
      <c r="AH9" s="56"/>
      <c r="AI9" s="37" t="s">
        <v>15</v>
      </c>
      <c r="AJ9" s="91"/>
      <c r="AK9" s="92" t="str">
        <f t="shared" si="4"/>
        <v> </v>
      </c>
      <c r="AL9" s="93" t="s">
        <v>13</v>
      </c>
      <c r="AM9" s="94" t="str">
        <f t="shared" si="5"/>
        <v> </v>
      </c>
      <c r="AN9" s="95"/>
      <c r="AO9" s="96"/>
      <c r="AP9" s="35"/>
      <c r="AQ9" s="56"/>
      <c r="AR9" s="37" t="s">
        <v>15</v>
      </c>
      <c r="AS9" s="91"/>
      <c r="AT9" s="92" t="str">
        <f t="shared" si="6"/>
        <v> </v>
      </c>
      <c r="AU9" s="93" t="s">
        <v>13</v>
      </c>
      <c r="AV9" s="94" t="str">
        <f t="shared" si="7"/>
        <v> </v>
      </c>
      <c r="AW9" s="95"/>
      <c r="AX9" s="96"/>
      <c r="AY9" s="35"/>
      <c r="AZ9" s="56"/>
      <c r="BA9" s="37" t="s">
        <v>15</v>
      </c>
      <c r="BB9" s="91"/>
      <c r="BC9" s="92" t="str">
        <f t="shared" si="8"/>
        <v> </v>
      </c>
      <c r="BD9" s="93" t="s">
        <v>13</v>
      </c>
      <c r="BE9" s="94" t="str">
        <f t="shared" si="9"/>
        <v> </v>
      </c>
      <c r="BF9" s="95"/>
      <c r="BG9" s="96"/>
      <c r="BH9" s="143"/>
      <c r="BI9" s="144"/>
      <c r="BJ9" s="145"/>
      <c r="BK9" s="146"/>
      <c r="BL9" s="147"/>
      <c r="BM9" s="170"/>
      <c r="BN9" s="170"/>
      <c r="BO9" s="145"/>
      <c r="BP9" s="171"/>
      <c r="BQ9" s="172"/>
      <c r="BR9" s="173"/>
      <c r="BS9" s="174"/>
      <c r="BT9" s="169"/>
    </row>
    <row r="10" ht="13" customHeight="1" spans="2:72">
      <c r="B10" s="211"/>
      <c r="C10" s="212"/>
      <c r="D10" s="212"/>
      <c r="E10" s="213"/>
      <c r="F10" s="25"/>
      <c r="G10" s="26"/>
      <c r="H10" s="26"/>
      <c r="I10" s="26"/>
      <c r="J10" s="26"/>
      <c r="K10" s="26"/>
      <c r="L10" s="26"/>
      <c r="M10" s="26"/>
      <c r="N10" s="55"/>
      <c r="O10" s="35"/>
      <c r="P10" s="56"/>
      <c r="Q10" s="37" t="s">
        <v>17</v>
      </c>
      <c r="R10" s="91"/>
      <c r="S10" s="92" t="str">
        <f t="shared" si="0"/>
        <v> </v>
      </c>
      <c r="T10" s="93" t="s">
        <v>13</v>
      </c>
      <c r="U10" s="94" t="str">
        <f t="shared" si="1"/>
        <v> </v>
      </c>
      <c r="V10" s="95"/>
      <c r="W10" s="96"/>
      <c r="X10" s="35"/>
      <c r="Y10" s="56"/>
      <c r="Z10" s="37" t="s">
        <v>17</v>
      </c>
      <c r="AA10" s="91"/>
      <c r="AB10" s="92" t="str">
        <f t="shared" si="2"/>
        <v> </v>
      </c>
      <c r="AC10" s="93" t="s">
        <v>13</v>
      </c>
      <c r="AD10" s="94" t="str">
        <f t="shared" si="3"/>
        <v> </v>
      </c>
      <c r="AE10" s="95"/>
      <c r="AF10" s="96"/>
      <c r="AG10" s="35"/>
      <c r="AH10" s="56"/>
      <c r="AI10" s="37" t="s">
        <v>17</v>
      </c>
      <c r="AJ10" s="91"/>
      <c r="AK10" s="92" t="str">
        <f t="shared" si="4"/>
        <v> </v>
      </c>
      <c r="AL10" s="93" t="s">
        <v>13</v>
      </c>
      <c r="AM10" s="94" t="str">
        <f t="shared" si="5"/>
        <v> </v>
      </c>
      <c r="AN10" s="95"/>
      <c r="AO10" s="96"/>
      <c r="AP10" s="35"/>
      <c r="AQ10" s="56"/>
      <c r="AR10" s="37" t="s">
        <v>17</v>
      </c>
      <c r="AS10" s="91"/>
      <c r="AT10" s="92" t="str">
        <f t="shared" si="6"/>
        <v> </v>
      </c>
      <c r="AU10" s="93" t="s">
        <v>13</v>
      </c>
      <c r="AV10" s="94" t="str">
        <f t="shared" si="7"/>
        <v> </v>
      </c>
      <c r="AW10" s="95"/>
      <c r="AX10" s="96"/>
      <c r="AY10" s="35"/>
      <c r="AZ10" s="56"/>
      <c r="BA10" s="37" t="s">
        <v>17</v>
      </c>
      <c r="BB10" s="91"/>
      <c r="BC10" s="92" t="str">
        <f t="shared" si="8"/>
        <v> </v>
      </c>
      <c r="BD10" s="93" t="s">
        <v>13</v>
      </c>
      <c r="BE10" s="94" t="str">
        <f t="shared" si="9"/>
        <v> </v>
      </c>
      <c r="BF10" s="95"/>
      <c r="BG10" s="96"/>
      <c r="BH10" s="143"/>
      <c r="BI10" s="144"/>
      <c r="BJ10" s="145"/>
      <c r="BK10" s="146"/>
      <c r="BL10" s="147"/>
      <c r="BM10" s="170"/>
      <c r="BN10" s="170"/>
      <c r="BO10" s="145"/>
      <c r="BP10" s="171"/>
      <c r="BQ10" s="172"/>
      <c r="BR10" s="173"/>
      <c r="BS10" s="174"/>
      <c r="BT10" s="169"/>
    </row>
    <row r="11" ht="13" customHeight="1" spans="2:72">
      <c r="B11" s="214"/>
      <c r="C11" s="215"/>
      <c r="D11" s="215"/>
      <c r="E11" s="216"/>
      <c r="F11" s="30"/>
      <c r="G11" s="31"/>
      <c r="H11" s="31"/>
      <c r="I11" s="31"/>
      <c r="J11" s="31"/>
      <c r="K11" s="31"/>
      <c r="L11" s="31"/>
      <c r="M11" s="31"/>
      <c r="N11" s="57"/>
      <c r="O11" s="38"/>
      <c r="P11" s="58"/>
      <c r="Q11" s="40" t="s">
        <v>19</v>
      </c>
      <c r="R11" s="97"/>
      <c r="S11" s="98" t="str">
        <f t="shared" si="0"/>
        <v> </v>
      </c>
      <c r="T11" s="99" t="s">
        <v>13</v>
      </c>
      <c r="U11" s="100" t="str">
        <f t="shared" si="1"/>
        <v> </v>
      </c>
      <c r="V11" s="101"/>
      <c r="W11" s="102"/>
      <c r="X11" s="38"/>
      <c r="Y11" s="58"/>
      <c r="Z11" s="40" t="s">
        <v>19</v>
      </c>
      <c r="AA11" s="97"/>
      <c r="AB11" s="98" t="str">
        <f t="shared" si="2"/>
        <v> </v>
      </c>
      <c r="AC11" s="99" t="s">
        <v>13</v>
      </c>
      <c r="AD11" s="100" t="str">
        <f t="shared" si="3"/>
        <v> </v>
      </c>
      <c r="AE11" s="101"/>
      <c r="AF11" s="102"/>
      <c r="AG11" s="38"/>
      <c r="AH11" s="58"/>
      <c r="AI11" s="40" t="s">
        <v>19</v>
      </c>
      <c r="AJ11" s="97"/>
      <c r="AK11" s="98" t="str">
        <f t="shared" si="4"/>
        <v> </v>
      </c>
      <c r="AL11" s="99" t="s">
        <v>13</v>
      </c>
      <c r="AM11" s="100" t="str">
        <f t="shared" si="5"/>
        <v> </v>
      </c>
      <c r="AN11" s="101"/>
      <c r="AO11" s="102"/>
      <c r="AP11" s="38"/>
      <c r="AQ11" s="58"/>
      <c r="AR11" s="40" t="s">
        <v>19</v>
      </c>
      <c r="AS11" s="97"/>
      <c r="AT11" s="98" t="str">
        <f t="shared" si="6"/>
        <v> </v>
      </c>
      <c r="AU11" s="99" t="s">
        <v>13</v>
      </c>
      <c r="AV11" s="100" t="str">
        <f t="shared" si="7"/>
        <v> </v>
      </c>
      <c r="AW11" s="101"/>
      <c r="AX11" s="102"/>
      <c r="AY11" s="38"/>
      <c r="AZ11" s="58"/>
      <c r="BA11" s="40" t="s">
        <v>19</v>
      </c>
      <c r="BB11" s="97"/>
      <c r="BC11" s="98" t="str">
        <f t="shared" si="8"/>
        <v> </v>
      </c>
      <c r="BD11" s="99" t="s">
        <v>13</v>
      </c>
      <c r="BE11" s="100" t="str">
        <f t="shared" si="9"/>
        <v> </v>
      </c>
      <c r="BF11" s="101"/>
      <c r="BG11" s="102"/>
      <c r="BH11" s="148"/>
      <c r="BI11" s="149"/>
      <c r="BJ11" s="150"/>
      <c r="BK11" s="151"/>
      <c r="BL11" s="152"/>
      <c r="BM11" s="175"/>
      <c r="BN11" s="175"/>
      <c r="BO11" s="176"/>
      <c r="BP11" s="177"/>
      <c r="BQ11" s="178"/>
      <c r="BR11" s="179"/>
      <c r="BS11" s="180"/>
      <c r="BT11" s="169"/>
    </row>
    <row r="12" ht="13" customHeight="1" spans="2:72">
      <c r="B12" s="208"/>
      <c r="C12" s="209"/>
      <c r="D12" s="209"/>
      <c r="E12" s="210"/>
      <c r="F12" s="32"/>
      <c r="G12" s="33"/>
      <c r="H12" s="34" t="s">
        <v>12</v>
      </c>
      <c r="I12" s="59"/>
      <c r="J12" s="60" t="str">
        <f t="shared" ref="J12:J36" si="10">IF(I12&gt;M12,1," ")</f>
        <v> </v>
      </c>
      <c r="K12" s="61" t="s">
        <v>13</v>
      </c>
      <c r="L12" s="60" t="str">
        <f t="shared" ref="L12:L36" si="11">IF(I12&lt;M12,1," ")</f>
        <v> </v>
      </c>
      <c r="M12" s="62"/>
      <c r="N12" s="63"/>
      <c r="O12" s="64"/>
      <c r="P12" s="65"/>
      <c r="Q12" s="65"/>
      <c r="R12" s="65"/>
      <c r="S12" s="65"/>
      <c r="T12" s="65"/>
      <c r="U12" s="65"/>
      <c r="V12" s="65"/>
      <c r="W12" s="103"/>
      <c r="X12" s="32"/>
      <c r="Y12" s="54"/>
      <c r="Z12" s="34" t="s">
        <v>12</v>
      </c>
      <c r="AA12" s="86"/>
      <c r="AB12" s="87" t="str">
        <f t="shared" si="2"/>
        <v> </v>
      </c>
      <c r="AC12" s="88" t="s">
        <v>13</v>
      </c>
      <c r="AD12" s="87" t="str">
        <f t="shared" si="3"/>
        <v> </v>
      </c>
      <c r="AE12" s="89"/>
      <c r="AF12" s="90"/>
      <c r="AG12" s="32"/>
      <c r="AH12" s="54"/>
      <c r="AI12" s="34" t="s">
        <v>12</v>
      </c>
      <c r="AJ12" s="86"/>
      <c r="AK12" s="87" t="str">
        <f t="shared" si="4"/>
        <v> </v>
      </c>
      <c r="AL12" s="88" t="s">
        <v>13</v>
      </c>
      <c r="AM12" s="87" t="str">
        <f t="shared" si="5"/>
        <v> </v>
      </c>
      <c r="AN12" s="89"/>
      <c r="AO12" s="90"/>
      <c r="AP12" s="32"/>
      <c r="AQ12" s="54"/>
      <c r="AR12" s="34" t="s">
        <v>12</v>
      </c>
      <c r="AS12" s="86"/>
      <c r="AT12" s="87" t="str">
        <f t="shared" si="6"/>
        <v> </v>
      </c>
      <c r="AU12" s="88" t="s">
        <v>13</v>
      </c>
      <c r="AV12" s="87" t="str">
        <f t="shared" si="7"/>
        <v> </v>
      </c>
      <c r="AW12" s="89"/>
      <c r="AX12" s="90"/>
      <c r="AY12" s="32"/>
      <c r="AZ12" s="54"/>
      <c r="BA12" s="34" t="s">
        <v>12</v>
      </c>
      <c r="BB12" s="86"/>
      <c r="BC12" s="87" t="str">
        <f t="shared" si="8"/>
        <v> </v>
      </c>
      <c r="BD12" s="88" t="s">
        <v>13</v>
      </c>
      <c r="BE12" s="87" t="str">
        <f t="shared" si="9"/>
        <v> </v>
      </c>
      <c r="BF12" s="89"/>
      <c r="BG12" s="90"/>
      <c r="BH12" s="138"/>
      <c r="BI12" s="139"/>
      <c r="BJ12" s="140"/>
      <c r="BK12" s="141"/>
      <c r="BL12" s="142"/>
      <c r="BM12" s="163"/>
      <c r="BN12" s="163"/>
      <c r="BO12" s="164"/>
      <c r="BP12" s="165">
        <v>2</v>
      </c>
      <c r="BQ12" s="166"/>
      <c r="BR12" s="167"/>
      <c r="BS12" s="168"/>
      <c r="BT12" s="169">
        <f>B12</f>
        <v>0</v>
      </c>
    </row>
    <row r="13" ht="13" customHeight="1" spans="2:72">
      <c r="B13" s="211"/>
      <c r="C13" s="212"/>
      <c r="D13" s="212"/>
      <c r="E13" s="213"/>
      <c r="F13" s="35"/>
      <c r="G13" s="36"/>
      <c r="H13" s="37" t="s">
        <v>14</v>
      </c>
      <c r="I13" s="66"/>
      <c r="J13" s="67" t="str">
        <f t="shared" si="10"/>
        <v> </v>
      </c>
      <c r="K13" s="68" t="s">
        <v>13</v>
      </c>
      <c r="L13" s="69" t="str">
        <f t="shared" si="11"/>
        <v> </v>
      </c>
      <c r="M13" s="70"/>
      <c r="N13" s="71"/>
      <c r="O13" s="72"/>
      <c r="P13" s="73"/>
      <c r="Q13" s="73"/>
      <c r="R13" s="73"/>
      <c r="S13" s="73"/>
      <c r="T13" s="73"/>
      <c r="U13" s="73"/>
      <c r="V13" s="73"/>
      <c r="W13" s="104"/>
      <c r="X13" s="35"/>
      <c r="Y13" s="56"/>
      <c r="Z13" s="37" t="s">
        <v>14</v>
      </c>
      <c r="AA13" s="91"/>
      <c r="AB13" s="92" t="str">
        <f t="shared" si="2"/>
        <v> </v>
      </c>
      <c r="AC13" s="93" t="s">
        <v>13</v>
      </c>
      <c r="AD13" s="94" t="str">
        <f t="shared" si="3"/>
        <v> </v>
      </c>
      <c r="AE13" s="95"/>
      <c r="AF13" s="96"/>
      <c r="AG13" s="35"/>
      <c r="AH13" s="56"/>
      <c r="AI13" s="37" t="s">
        <v>14</v>
      </c>
      <c r="AJ13" s="91"/>
      <c r="AK13" s="92" t="str">
        <f t="shared" si="4"/>
        <v> </v>
      </c>
      <c r="AL13" s="93" t="s">
        <v>13</v>
      </c>
      <c r="AM13" s="94" t="str">
        <f t="shared" si="5"/>
        <v> </v>
      </c>
      <c r="AN13" s="95"/>
      <c r="AO13" s="96"/>
      <c r="AP13" s="35"/>
      <c r="AQ13" s="56"/>
      <c r="AR13" s="37" t="s">
        <v>14</v>
      </c>
      <c r="AS13" s="91"/>
      <c r="AT13" s="92" t="str">
        <f t="shared" si="6"/>
        <v> </v>
      </c>
      <c r="AU13" s="93" t="s">
        <v>13</v>
      </c>
      <c r="AV13" s="94" t="str">
        <f t="shared" si="7"/>
        <v> </v>
      </c>
      <c r="AW13" s="95"/>
      <c r="AX13" s="96"/>
      <c r="AY13" s="35"/>
      <c r="AZ13" s="56"/>
      <c r="BA13" s="37" t="s">
        <v>14</v>
      </c>
      <c r="BB13" s="91"/>
      <c r="BC13" s="92" t="str">
        <f t="shared" si="8"/>
        <v> </v>
      </c>
      <c r="BD13" s="93" t="s">
        <v>13</v>
      </c>
      <c r="BE13" s="94" t="str">
        <f t="shared" si="9"/>
        <v> </v>
      </c>
      <c r="BF13" s="95"/>
      <c r="BG13" s="96"/>
      <c r="BH13" s="143"/>
      <c r="BI13" s="144"/>
      <c r="BJ13" s="145"/>
      <c r="BK13" s="146"/>
      <c r="BL13" s="147"/>
      <c r="BM13" s="170"/>
      <c r="BN13" s="170"/>
      <c r="BO13" s="145"/>
      <c r="BP13" s="171"/>
      <c r="BQ13" s="172"/>
      <c r="BR13" s="173"/>
      <c r="BS13" s="174"/>
      <c r="BT13" s="169"/>
    </row>
    <row r="14" ht="13" customHeight="1" spans="2:72">
      <c r="B14" s="211"/>
      <c r="C14" s="212"/>
      <c r="D14" s="212"/>
      <c r="E14" s="213"/>
      <c r="F14" s="35"/>
      <c r="G14" s="36"/>
      <c r="H14" s="37" t="s">
        <v>15</v>
      </c>
      <c r="I14" s="66"/>
      <c r="J14" s="67" t="str">
        <f t="shared" si="10"/>
        <v> </v>
      </c>
      <c r="K14" s="68" t="s">
        <v>13</v>
      </c>
      <c r="L14" s="69" t="str">
        <f t="shared" si="11"/>
        <v> </v>
      </c>
      <c r="M14" s="70"/>
      <c r="N14" s="71"/>
      <c r="O14" s="72"/>
      <c r="P14" s="73"/>
      <c r="Q14" s="73"/>
      <c r="R14" s="73"/>
      <c r="S14" s="73"/>
      <c r="T14" s="73"/>
      <c r="U14" s="73"/>
      <c r="V14" s="73"/>
      <c r="W14" s="104"/>
      <c r="X14" s="35"/>
      <c r="Y14" s="56"/>
      <c r="Z14" s="37" t="s">
        <v>15</v>
      </c>
      <c r="AA14" s="91"/>
      <c r="AB14" s="92" t="str">
        <f t="shared" si="2"/>
        <v> </v>
      </c>
      <c r="AC14" s="93" t="s">
        <v>13</v>
      </c>
      <c r="AD14" s="94" t="str">
        <f t="shared" si="3"/>
        <v> </v>
      </c>
      <c r="AE14" s="95"/>
      <c r="AF14" s="96"/>
      <c r="AG14" s="35"/>
      <c r="AH14" s="56"/>
      <c r="AI14" s="37" t="s">
        <v>15</v>
      </c>
      <c r="AJ14" s="91"/>
      <c r="AK14" s="92" t="str">
        <f t="shared" si="4"/>
        <v> </v>
      </c>
      <c r="AL14" s="93" t="s">
        <v>13</v>
      </c>
      <c r="AM14" s="94" t="str">
        <f t="shared" si="5"/>
        <v> </v>
      </c>
      <c r="AN14" s="95"/>
      <c r="AO14" s="96"/>
      <c r="AP14" s="35"/>
      <c r="AQ14" s="56"/>
      <c r="AR14" s="37" t="s">
        <v>15</v>
      </c>
      <c r="AS14" s="91"/>
      <c r="AT14" s="92" t="str">
        <f t="shared" si="6"/>
        <v> </v>
      </c>
      <c r="AU14" s="93" t="s">
        <v>13</v>
      </c>
      <c r="AV14" s="94" t="str">
        <f t="shared" si="7"/>
        <v> </v>
      </c>
      <c r="AW14" s="95"/>
      <c r="AX14" s="96"/>
      <c r="AY14" s="35"/>
      <c r="AZ14" s="56"/>
      <c r="BA14" s="37" t="s">
        <v>15</v>
      </c>
      <c r="BB14" s="91"/>
      <c r="BC14" s="92" t="str">
        <f t="shared" si="8"/>
        <v> </v>
      </c>
      <c r="BD14" s="93" t="s">
        <v>13</v>
      </c>
      <c r="BE14" s="94" t="str">
        <f t="shared" si="9"/>
        <v> </v>
      </c>
      <c r="BF14" s="95"/>
      <c r="BG14" s="96"/>
      <c r="BH14" s="143"/>
      <c r="BI14" s="144"/>
      <c r="BJ14" s="145"/>
      <c r="BK14" s="146"/>
      <c r="BL14" s="147"/>
      <c r="BM14" s="170"/>
      <c r="BN14" s="170"/>
      <c r="BO14" s="145"/>
      <c r="BP14" s="171"/>
      <c r="BQ14" s="172"/>
      <c r="BR14" s="173"/>
      <c r="BS14" s="174"/>
      <c r="BT14" s="169"/>
    </row>
    <row r="15" ht="13" customHeight="1" spans="2:72">
      <c r="B15" s="211"/>
      <c r="C15" s="212"/>
      <c r="D15" s="212"/>
      <c r="E15" s="213"/>
      <c r="F15" s="35"/>
      <c r="G15" s="36"/>
      <c r="H15" s="37" t="s">
        <v>17</v>
      </c>
      <c r="I15" s="66"/>
      <c r="J15" s="67" t="str">
        <f t="shared" si="10"/>
        <v> </v>
      </c>
      <c r="K15" s="68" t="s">
        <v>13</v>
      </c>
      <c r="L15" s="69" t="str">
        <f t="shared" si="11"/>
        <v> </v>
      </c>
      <c r="M15" s="70"/>
      <c r="N15" s="71"/>
      <c r="O15" s="72"/>
      <c r="P15" s="73"/>
      <c r="Q15" s="73"/>
      <c r="R15" s="73"/>
      <c r="S15" s="73"/>
      <c r="T15" s="73"/>
      <c r="U15" s="73"/>
      <c r="V15" s="73"/>
      <c r="W15" s="104"/>
      <c r="X15" s="35"/>
      <c r="Y15" s="56"/>
      <c r="Z15" s="37" t="s">
        <v>17</v>
      </c>
      <c r="AA15" s="91"/>
      <c r="AB15" s="92" t="str">
        <f t="shared" si="2"/>
        <v> </v>
      </c>
      <c r="AC15" s="93" t="s">
        <v>13</v>
      </c>
      <c r="AD15" s="94" t="str">
        <f t="shared" si="3"/>
        <v> </v>
      </c>
      <c r="AE15" s="95"/>
      <c r="AF15" s="96"/>
      <c r="AG15" s="35"/>
      <c r="AH15" s="56"/>
      <c r="AI15" s="37" t="s">
        <v>17</v>
      </c>
      <c r="AJ15" s="91"/>
      <c r="AK15" s="92" t="str">
        <f t="shared" si="4"/>
        <v> </v>
      </c>
      <c r="AL15" s="93" t="s">
        <v>13</v>
      </c>
      <c r="AM15" s="94" t="str">
        <f t="shared" si="5"/>
        <v> </v>
      </c>
      <c r="AN15" s="95"/>
      <c r="AO15" s="96"/>
      <c r="AP15" s="35"/>
      <c r="AQ15" s="56"/>
      <c r="AR15" s="37" t="s">
        <v>17</v>
      </c>
      <c r="AS15" s="91"/>
      <c r="AT15" s="92" t="str">
        <f t="shared" si="6"/>
        <v> </v>
      </c>
      <c r="AU15" s="93" t="s">
        <v>13</v>
      </c>
      <c r="AV15" s="94" t="str">
        <f t="shared" si="7"/>
        <v> </v>
      </c>
      <c r="AW15" s="95"/>
      <c r="AX15" s="96"/>
      <c r="AY15" s="35"/>
      <c r="AZ15" s="56"/>
      <c r="BA15" s="37" t="s">
        <v>17</v>
      </c>
      <c r="BB15" s="91"/>
      <c r="BC15" s="92" t="str">
        <f t="shared" si="8"/>
        <v> </v>
      </c>
      <c r="BD15" s="93" t="s">
        <v>13</v>
      </c>
      <c r="BE15" s="94" t="str">
        <f t="shared" si="9"/>
        <v> </v>
      </c>
      <c r="BF15" s="95"/>
      <c r="BG15" s="96"/>
      <c r="BH15" s="143"/>
      <c r="BI15" s="144"/>
      <c r="BJ15" s="145"/>
      <c r="BK15" s="146"/>
      <c r="BL15" s="147"/>
      <c r="BM15" s="170"/>
      <c r="BN15" s="170"/>
      <c r="BO15" s="145"/>
      <c r="BP15" s="171"/>
      <c r="BQ15" s="172"/>
      <c r="BR15" s="173"/>
      <c r="BS15" s="174"/>
      <c r="BT15" s="169"/>
    </row>
    <row r="16" ht="13" customHeight="1" spans="2:72">
      <c r="B16" s="214"/>
      <c r="C16" s="215"/>
      <c r="D16" s="215"/>
      <c r="E16" s="216"/>
      <c r="F16" s="38"/>
      <c r="G16" s="39"/>
      <c r="H16" s="40" t="s">
        <v>19</v>
      </c>
      <c r="I16" s="74"/>
      <c r="J16" s="75" t="str">
        <f t="shared" si="10"/>
        <v> </v>
      </c>
      <c r="K16" s="76" t="s">
        <v>13</v>
      </c>
      <c r="L16" s="77" t="str">
        <f t="shared" si="11"/>
        <v> </v>
      </c>
      <c r="M16" s="78"/>
      <c r="N16" s="79"/>
      <c r="O16" s="80"/>
      <c r="P16" s="81"/>
      <c r="Q16" s="81"/>
      <c r="R16" s="81"/>
      <c r="S16" s="81"/>
      <c r="T16" s="81"/>
      <c r="U16" s="81"/>
      <c r="V16" s="81"/>
      <c r="W16" s="105"/>
      <c r="X16" s="38"/>
      <c r="Y16" s="58"/>
      <c r="Z16" s="40" t="s">
        <v>19</v>
      </c>
      <c r="AA16" s="97"/>
      <c r="AB16" s="98" t="str">
        <f t="shared" si="2"/>
        <v> </v>
      </c>
      <c r="AC16" s="99" t="s">
        <v>13</v>
      </c>
      <c r="AD16" s="100" t="str">
        <f t="shared" si="3"/>
        <v> </v>
      </c>
      <c r="AE16" s="101"/>
      <c r="AF16" s="102"/>
      <c r="AG16" s="38"/>
      <c r="AH16" s="58"/>
      <c r="AI16" s="40" t="s">
        <v>19</v>
      </c>
      <c r="AJ16" s="97"/>
      <c r="AK16" s="98" t="str">
        <f t="shared" si="4"/>
        <v> </v>
      </c>
      <c r="AL16" s="99" t="s">
        <v>13</v>
      </c>
      <c r="AM16" s="100" t="str">
        <f t="shared" si="5"/>
        <v> </v>
      </c>
      <c r="AN16" s="101"/>
      <c r="AO16" s="102"/>
      <c r="AP16" s="38"/>
      <c r="AQ16" s="58"/>
      <c r="AR16" s="40" t="s">
        <v>19</v>
      </c>
      <c r="AS16" s="97"/>
      <c r="AT16" s="98" t="str">
        <f t="shared" si="6"/>
        <v> </v>
      </c>
      <c r="AU16" s="99" t="s">
        <v>13</v>
      </c>
      <c r="AV16" s="100" t="str">
        <f t="shared" si="7"/>
        <v> </v>
      </c>
      <c r="AW16" s="101"/>
      <c r="AX16" s="102"/>
      <c r="AY16" s="38"/>
      <c r="AZ16" s="58"/>
      <c r="BA16" s="40" t="s">
        <v>19</v>
      </c>
      <c r="BB16" s="97"/>
      <c r="BC16" s="98" t="str">
        <f t="shared" si="8"/>
        <v> </v>
      </c>
      <c r="BD16" s="99" t="s">
        <v>13</v>
      </c>
      <c r="BE16" s="100" t="str">
        <f t="shared" si="9"/>
        <v> </v>
      </c>
      <c r="BF16" s="101"/>
      <c r="BG16" s="102"/>
      <c r="BH16" s="148"/>
      <c r="BI16" s="149"/>
      <c r="BJ16" s="150"/>
      <c r="BK16" s="151"/>
      <c r="BL16" s="152"/>
      <c r="BM16" s="175"/>
      <c r="BN16" s="175"/>
      <c r="BO16" s="176"/>
      <c r="BP16" s="177"/>
      <c r="BQ16" s="178"/>
      <c r="BR16" s="179"/>
      <c r="BS16" s="180"/>
      <c r="BT16" s="169"/>
    </row>
    <row r="17" ht="13" customHeight="1" spans="2:72">
      <c r="B17" s="208"/>
      <c r="C17" s="209"/>
      <c r="D17" s="209"/>
      <c r="E17" s="210"/>
      <c r="F17" s="32"/>
      <c r="G17" s="33"/>
      <c r="H17" s="34" t="s">
        <v>12</v>
      </c>
      <c r="I17" s="59"/>
      <c r="J17" s="60" t="str">
        <f t="shared" si="10"/>
        <v> </v>
      </c>
      <c r="K17" s="61" t="s">
        <v>13</v>
      </c>
      <c r="L17" s="60" t="str">
        <f t="shared" si="11"/>
        <v> </v>
      </c>
      <c r="M17" s="62"/>
      <c r="N17" s="63"/>
      <c r="O17" s="32"/>
      <c r="P17" s="33"/>
      <c r="Q17" s="34" t="s">
        <v>12</v>
      </c>
      <c r="R17" s="59"/>
      <c r="S17" s="60" t="str">
        <f t="shared" ref="S17:S36" si="12">IF(R17&gt;V17,1," ")</f>
        <v> </v>
      </c>
      <c r="T17" s="61" t="s">
        <v>13</v>
      </c>
      <c r="U17" s="60" t="str">
        <f t="shared" ref="U17:U36" si="13">IF(R17&lt;V17,1," ")</f>
        <v> </v>
      </c>
      <c r="V17" s="62"/>
      <c r="W17" s="63"/>
      <c r="X17" s="106"/>
      <c r="Y17" s="113"/>
      <c r="Z17" s="113"/>
      <c r="AA17" s="113"/>
      <c r="AB17" s="113"/>
      <c r="AC17" s="113"/>
      <c r="AD17" s="113"/>
      <c r="AE17" s="113"/>
      <c r="AF17" s="114"/>
      <c r="AG17" s="32"/>
      <c r="AH17" s="54"/>
      <c r="AI17" s="34" t="s">
        <v>12</v>
      </c>
      <c r="AJ17" s="86"/>
      <c r="AK17" s="87" t="str">
        <f t="shared" si="4"/>
        <v> </v>
      </c>
      <c r="AL17" s="88" t="s">
        <v>13</v>
      </c>
      <c r="AM17" s="87" t="str">
        <f t="shared" si="5"/>
        <v> </v>
      </c>
      <c r="AN17" s="89"/>
      <c r="AO17" s="90"/>
      <c r="AP17" s="32"/>
      <c r="AQ17" s="54"/>
      <c r="AR17" s="34" t="s">
        <v>12</v>
      </c>
      <c r="AS17" s="86"/>
      <c r="AT17" s="87" t="str">
        <f t="shared" si="6"/>
        <v> </v>
      </c>
      <c r="AU17" s="88" t="s">
        <v>13</v>
      </c>
      <c r="AV17" s="87" t="str">
        <f t="shared" si="7"/>
        <v> </v>
      </c>
      <c r="AW17" s="89"/>
      <c r="AX17" s="90"/>
      <c r="AY17" s="32"/>
      <c r="AZ17" s="54"/>
      <c r="BA17" s="34" t="s">
        <v>12</v>
      </c>
      <c r="BB17" s="86"/>
      <c r="BC17" s="87" t="str">
        <f t="shared" si="8"/>
        <v> </v>
      </c>
      <c r="BD17" s="88" t="s">
        <v>13</v>
      </c>
      <c r="BE17" s="87" t="str">
        <f t="shared" si="9"/>
        <v> </v>
      </c>
      <c r="BF17" s="89"/>
      <c r="BG17" s="90"/>
      <c r="BH17" s="138"/>
      <c r="BI17" s="139"/>
      <c r="BJ17" s="140"/>
      <c r="BK17" s="141"/>
      <c r="BL17" s="142"/>
      <c r="BM17" s="163"/>
      <c r="BN17" s="163"/>
      <c r="BO17" s="164"/>
      <c r="BP17" s="165">
        <v>3</v>
      </c>
      <c r="BQ17" s="166"/>
      <c r="BR17" s="167"/>
      <c r="BS17" s="168"/>
      <c r="BT17" s="169">
        <f>B17</f>
        <v>0</v>
      </c>
    </row>
    <row r="18" ht="13" customHeight="1" spans="2:72">
      <c r="B18" s="211"/>
      <c r="C18" s="212"/>
      <c r="D18" s="212"/>
      <c r="E18" s="213"/>
      <c r="F18" s="35"/>
      <c r="G18" s="36"/>
      <c r="H18" s="37" t="s">
        <v>14</v>
      </c>
      <c r="I18" s="66"/>
      <c r="J18" s="67" t="str">
        <f t="shared" si="10"/>
        <v> </v>
      </c>
      <c r="K18" s="68" t="s">
        <v>13</v>
      </c>
      <c r="L18" s="69" t="str">
        <f t="shared" si="11"/>
        <v> </v>
      </c>
      <c r="M18" s="70"/>
      <c r="N18" s="71"/>
      <c r="O18" s="35"/>
      <c r="P18" s="36"/>
      <c r="Q18" s="37" t="s">
        <v>14</v>
      </c>
      <c r="R18" s="66"/>
      <c r="S18" s="67" t="str">
        <f t="shared" si="12"/>
        <v> </v>
      </c>
      <c r="T18" s="68" t="s">
        <v>13</v>
      </c>
      <c r="U18" s="69" t="str">
        <f t="shared" si="13"/>
        <v> </v>
      </c>
      <c r="V18" s="70"/>
      <c r="W18" s="71"/>
      <c r="X18" s="107"/>
      <c r="Y18" s="115"/>
      <c r="Z18" s="115"/>
      <c r="AA18" s="115"/>
      <c r="AB18" s="115"/>
      <c r="AC18" s="115"/>
      <c r="AD18" s="115"/>
      <c r="AE18" s="115"/>
      <c r="AF18" s="116"/>
      <c r="AG18" s="35"/>
      <c r="AH18" s="56"/>
      <c r="AI18" s="37" t="s">
        <v>14</v>
      </c>
      <c r="AJ18" s="91"/>
      <c r="AK18" s="92" t="str">
        <f t="shared" si="4"/>
        <v> </v>
      </c>
      <c r="AL18" s="93" t="s">
        <v>13</v>
      </c>
      <c r="AM18" s="94" t="str">
        <f t="shared" si="5"/>
        <v> </v>
      </c>
      <c r="AN18" s="95"/>
      <c r="AO18" s="96"/>
      <c r="AP18" s="35"/>
      <c r="AQ18" s="56"/>
      <c r="AR18" s="37" t="s">
        <v>14</v>
      </c>
      <c r="AS18" s="91"/>
      <c r="AT18" s="92" t="str">
        <f t="shared" si="6"/>
        <v> </v>
      </c>
      <c r="AU18" s="93" t="s">
        <v>13</v>
      </c>
      <c r="AV18" s="94" t="str">
        <f t="shared" si="7"/>
        <v> </v>
      </c>
      <c r="AW18" s="95"/>
      <c r="AX18" s="96"/>
      <c r="AY18" s="35"/>
      <c r="AZ18" s="56"/>
      <c r="BA18" s="37" t="s">
        <v>14</v>
      </c>
      <c r="BB18" s="91"/>
      <c r="BC18" s="92" t="str">
        <f t="shared" si="8"/>
        <v> </v>
      </c>
      <c r="BD18" s="93" t="s">
        <v>13</v>
      </c>
      <c r="BE18" s="94" t="str">
        <f t="shared" si="9"/>
        <v> </v>
      </c>
      <c r="BF18" s="95"/>
      <c r="BG18" s="96"/>
      <c r="BH18" s="143"/>
      <c r="BI18" s="144"/>
      <c r="BJ18" s="145"/>
      <c r="BK18" s="146"/>
      <c r="BL18" s="147"/>
      <c r="BM18" s="170"/>
      <c r="BN18" s="170"/>
      <c r="BO18" s="145"/>
      <c r="BP18" s="171"/>
      <c r="BQ18" s="172"/>
      <c r="BR18" s="173"/>
      <c r="BS18" s="174"/>
      <c r="BT18" s="169"/>
    </row>
    <row r="19" ht="13" customHeight="1" spans="2:72">
      <c r="B19" s="211"/>
      <c r="C19" s="212"/>
      <c r="D19" s="212"/>
      <c r="E19" s="213"/>
      <c r="F19" s="35"/>
      <c r="G19" s="36"/>
      <c r="H19" s="37" t="s">
        <v>15</v>
      </c>
      <c r="I19" s="66"/>
      <c r="J19" s="67" t="str">
        <f t="shared" si="10"/>
        <v> </v>
      </c>
      <c r="K19" s="68" t="s">
        <v>13</v>
      </c>
      <c r="L19" s="69" t="str">
        <f t="shared" si="11"/>
        <v> </v>
      </c>
      <c r="M19" s="70"/>
      <c r="N19" s="71"/>
      <c r="O19" s="35"/>
      <c r="P19" s="36"/>
      <c r="Q19" s="37" t="s">
        <v>15</v>
      </c>
      <c r="R19" s="66"/>
      <c r="S19" s="67" t="str">
        <f t="shared" si="12"/>
        <v> </v>
      </c>
      <c r="T19" s="68" t="s">
        <v>13</v>
      </c>
      <c r="U19" s="69" t="str">
        <f t="shared" si="13"/>
        <v> </v>
      </c>
      <c r="V19" s="70"/>
      <c r="W19" s="71"/>
      <c r="X19" s="107"/>
      <c r="Y19" s="115"/>
      <c r="Z19" s="115"/>
      <c r="AA19" s="115"/>
      <c r="AB19" s="115"/>
      <c r="AC19" s="115"/>
      <c r="AD19" s="115"/>
      <c r="AE19" s="115"/>
      <c r="AF19" s="116"/>
      <c r="AG19" s="35"/>
      <c r="AH19" s="56"/>
      <c r="AI19" s="37" t="s">
        <v>15</v>
      </c>
      <c r="AJ19" s="91"/>
      <c r="AK19" s="92" t="str">
        <f t="shared" si="4"/>
        <v> </v>
      </c>
      <c r="AL19" s="93" t="s">
        <v>13</v>
      </c>
      <c r="AM19" s="94" t="str">
        <f t="shared" si="5"/>
        <v> </v>
      </c>
      <c r="AN19" s="95"/>
      <c r="AO19" s="96"/>
      <c r="AP19" s="35"/>
      <c r="AQ19" s="56"/>
      <c r="AR19" s="37" t="s">
        <v>15</v>
      </c>
      <c r="AS19" s="91"/>
      <c r="AT19" s="92" t="str">
        <f t="shared" si="6"/>
        <v> </v>
      </c>
      <c r="AU19" s="93" t="s">
        <v>13</v>
      </c>
      <c r="AV19" s="94" t="str">
        <f t="shared" si="7"/>
        <v> </v>
      </c>
      <c r="AW19" s="95"/>
      <c r="AX19" s="96"/>
      <c r="AY19" s="35"/>
      <c r="AZ19" s="56"/>
      <c r="BA19" s="37" t="s">
        <v>15</v>
      </c>
      <c r="BB19" s="91"/>
      <c r="BC19" s="92" t="str">
        <f t="shared" si="8"/>
        <v> </v>
      </c>
      <c r="BD19" s="93" t="s">
        <v>13</v>
      </c>
      <c r="BE19" s="94" t="str">
        <f t="shared" si="9"/>
        <v> </v>
      </c>
      <c r="BF19" s="95"/>
      <c r="BG19" s="96"/>
      <c r="BH19" s="143"/>
      <c r="BI19" s="144"/>
      <c r="BJ19" s="145"/>
      <c r="BK19" s="146"/>
      <c r="BL19" s="147"/>
      <c r="BM19" s="170"/>
      <c r="BN19" s="170"/>
      <c r="BO19" s="145"/>
      <c r="BP19" s="171"/>
      <c r="BQ19" s="172"/>
      <c r="BR19" s="173"/>
      <c r="BS19" s="174"/>
      <c r="BT19" s="169"/>
    </row>
    <row r="20" ht="13" customHeight="1" spans="2:72">
      <c r="B20" s="211"/>
      <c r="C20" s="212"/>
      <c r="D20" s="212"/>
      <c r="E20" s="213"/>
      <c r="F20" s="35"/>
      <c r="G20" s="36"/>
      <c r="H20" s="37" t="s">
        <v>17</v>
      </c>
      <c r="I20" s="66"/>
      <c r="J20" s="67" t="str">
        <f t="shared" si="10"/>
        <v> </v>
      </c>
      <c r="K20" s="68" t="s">
        <v>13</v>
      </c>
      <c r="L20" s="69" t="str">
        <f t="shared" si="11"/>
        <v> </v>
      </c>
      <c r="M20" s="70"/>
      <c r="N20" s="71"/>
      <c r="O20" s="35"/>
      <c r="P20" s="36"/>
      <c r="Q20" s="37" t="s">
        <v>17</v>
      </c>
      <c r="R20" s="66"/>
      <c r="S20" s="67" t="str">
        <f t="shared" si="12"/>
        <v> </v>
      </c>
      <c r="T20" s="68" t="s">
        <v>13</v>
      </c>
      <c r="U20" s="69" t="str">
        <f t="shared" si="13"/>
        <v> </v>
      </c>
      <c r="V20" s="70"/>
      <c r="W20" s="71"/>
      <c r="X20" s="107"/>
      <c r="Y20" s="115"/>
      <c r="Z20" s="115"/>
      <c r="AA20" s="115"/>
      <c r="AB20" s="115"/>
      <c r="AC20" s="115"/>
      <c r="AD20" s="115"/>
      <c r="AE20" s="115"/>
      <c r="AF20" s="116"/>
      <c r="AG20" s="35"/>
      <c r="AH20" s="56"/>
      <c r="AI20" s="37" t="s">
        <v>17</v>
      </c>
      <c r="AJ20" s="91"/>
      <c r="AK20" s="92" t="str">
        <f t="shared" si="4"/>
        <v> </v>
      </c>
      <c r="AL20" s="93" t="s">
        <v>13</v>
      </c>
      <c r="AM20" s="94" t="str">
        <f t="shared" si="5"/>
        <v> </v>
      </c>
      <c r="AN20" s="95"/>
      <c r="AO20" s="96"/>
      <c r="AP20" s="35"/>
      <c r="AQ20" s="56"/>
      <c r="AR20" s="37" t="s">
        <v>17</v>
      </c>
      <c r="AS20" s="91"/>
      <c r="AT20" s="92" t="str">
        <f t="shared" si="6"/>
        <v> </v>
      </c>
      <c r="AU20" s="93" t="s">
        <v>13</v>
      </c>
      <c r="AV20" s="94" t="str">
        <f t="shared" si="7"/>
        <v> </v>
      </c>
      <c r="AW20" s="95"/>
      <c r="AX20" s="96"/>
      <c r="AY20" s="35"/>
      <c r="AZ20" s="56"/>
      <c r="BA20" s="37" t="s">
        <v>17</v>
      </c>
      <c r="BB20" s="91"/>
      <c r="BC20" s="92" t="str">
        <f t="shared" si="8"/>
        <v> </v>
      </c>
      <c r="BD20" s="93" t="s">
        <v>13</v>
      </c>
      <c r="BE20" s="94" t="str">
        <f t="shared" si="9"/>
        <v> </v>
      </c>
      <c r="BF20" s="95"/>
      <c r="BG20" s="96"/>
      <c r="BH20" s="143"/>
      <c r="BI20" s="144"/>
      <c r="BJ20" s="145"/>
      <c r="BK20" s="146"/>
      <c r="BL20" s="147"/>
      <c r="BM20" s="170"/>
      <c r="BN20" s="170"/>
      <c r="BO20" s="145"/>
      <c r="BP20" s="171"/>
      <c r="BQ20" s="172"/>
      <c r="BR20" s="173"/>
      <c r="BS20" s="174"/>
      <c r="BT20" s="169"/>
    </row>
    <row r="21" ht="13" customHeight="1" spans="2:72">
      <c r="B21" s="214"/>
      <c r="C21" s="215"/>
      <c r="D21" s="215"/>
      <c r="E21" s="216"/>
      <c r="F21" s="38"/>
      <c r="G21" s="39"/>
      <c r="H21" s="40" t="s">
        <v>19</v>
      </c>
      <c r="I21" s="74"/>
      <c r="J21" s="75" t="str">
        <f t="shared" si="10"/>
        <v> </v>
      </c>
      <c r="K21" s="76" t="s">
        <v>13</v>
      </c>
      <c r="L21" s="77" t="str">
        <f t="shared" si="11"/>
        <v> </v>
      </c>
      <c r="M21" s="78"/>
      <c r="N21" s="79"/>
      <c r="O21" s="38"/>
      <c r="P21" s="39"/>
      <c r="Q21" s="40" t="s">
        <v>19</v>
      </c>
      <c r="R21" s="74"/>
      <c r="S21" s="75" t="str">
        <f t="shared" si="12"/>
        <v> </v>
      </c>
      <c r="T21" s="76" t="s">
        <v>13</v>
      </c>
      <c r="U21" s="77" t="str">
        <f t="shared" si="13"/>
        <v> </v>
      </c>
      <c r="V21" s="78"/>
      <c r="W21" s="79"/>
      <c r="X21" s="108"/>
      <c r="Y21" s="117"/>
      <c r="Z21" s="117"/>
      <c r="AA21" s="117"/>
      <c r="AB21" s="117"/>
      <c r="AC21" s="117"/>
      <c r="AD21" s="117"/>
      <c r="AE21" s="117"/>
      <c r="AF21" s="118"/>
      <c r="AG21" s="38"/>
      <c r="AH21" s="58"/>
      <c r="AI21" s="40" t="s">
        <v>19</v>
      </c>
      <c r="AJ21" s="97"/>
      <c r="AK21" s="98" t="str">
        <f t="shared" si="4"/>
        <v> </v>
      </c>
      <c r="AL21" s="99" t="s">
        <v>13</v>
      </c>
      <c r="AM21" s="100" t="str">
        <f t="shared" si="5"/>
        <v> </v>
      </c>
      <c r="AN21" s="101"/>
      <c r="AO21" s="102"/>
      <c r="AP21" s="38"/>
      <c r="AQ21" s="58"/>
      <c r="AR21" s="40" t="s">
        <v>19</v>
      </c>
      <c r="AS21" s="97"/>
      <c r="AT21" s="98" t="str">
        <f t="shared" si="6"/>
        <v> </v>
      </c>
      <c r="AU21" s="99" t="s">
        <v>13</v>
      </c>
      <c r="AV21" s="100" t="str">
        <f t="shared" si="7"/>
        <v> </v>
      </c>
      <c r="AW21" s="101"/>
      <c r="AX21" s="102"/>
      <c r="AY21" s="38"/>
      <c r="AZ21" s="58"/>
      <c r="BA21" s="40" t="s">
        <v>19</v>
      </c>
      <c r="BB21" s="97"/>
      <c r="BC21" s="98" t="str">
        <f t="shared" si="8"/>
        <v> </v>
      </c>
      <c r="BD21" s="99" t="s">
        <v>13</v>
      </c>
      <c r="BE21" s="100" t="str">
        <f t="shared" si="9"/>
        <v> </v>
      </c>
      <c r="BF21" s="101"/>
      <c r="BG21" s="102"/>
      <c r="BH21" s="148"/>
      <c r="BI21" s="149"/>
      <c r="BJ21" s="150"/>
      <c r="BK21" s="151"/>
      <c r="BL21" s="152"/>
      <c r="BM21" s="175"/>
      <c r="BN21" s="175"/>
      <c r="BO21" s="176"/>
      <c r="BP21" s="177"/>
      <c r="BQ21" s="178"/>
      <c r="BR21" s="179"/>
      <c r="BS21" s="180"/>
      <c r="BT21" s="169"/>
    </row>
    <row r="22" ht="13" customHeight="1" spans="2:72">
      <c r="B22" s="208"/>
      <c r="C22" s="209"/>
      <c r="D22" s="209"/>
      <c r="E22" s="210"/>
      <c r="F22" s="32"/>
      <c r="G22" s="33"/>
      <c r="H22" s="34" t="s">
        <v>12</v>
      </c>
      <c r="I22" s="59"/>
      <c r="J22" s="60" t="str">
        <f t="shared" si="10"/>
        <v> </v>
      </c>
      <c r="K22" s="61" t="s">
        <v>13</v>
      </c>
      <c r="L22" s="60" t="str">
        <f t="shared" si="11"/>
        <v> </v>
      </c>
      <c r="M22" s="62"/>
      <c r="N22" s="63"/>
      <c r="O22" s="32"/>
      <c r="P22" s="33"/>
      <c r="Q22" s="34" t="s">
        <v>12</v>
      </c>
      <c r="R22" s="59"/>
      <c r="S22" s="60" t="str">
        <f t="shared" si="12"/>
        <v> </v>
      </c>
      <c r="T22" s="61" t="s">
        <v>13</v>
      </c>
      <c r="U22" s="60" t="str">
        <f t="shared" si="13"/>
        <v> </v>
      </c>
      <c r="V22" s="62"/>
      <c r="W22" s="63"/>
      <c r="X22" s="109" t="str">
        <f>IF(Y22&gt;AF22,"○",(IF(Y22&lt;AF22,"×"," ")))</f>
        <v> </v>
      </c>
      <c r="Y22" s="33"/>
      <c r="Z22" s="34" t="s">
        <v>12</v>
      </c>
      <c r="AA22" s="59"/>
      <c r="AB22" s="60" t="str">
        <f t="shared" ref="AB22:AB36" si="14">IF(AA22&gt;AE22,1," ")</f>
        <v> </v>
      </c>
      <c r="AC22" s="61" t="s">
        <v>13</v>
      </c>
      <c r="AD22" s="60" t="str">
        <f t="shared" ref="AD22:AD36" si="15">IF(AA22&lt;AE22,1," ")</f>
        <v> </v>
      </c>
      <c r="AE22" s="62"/>
      <c r="AF22" s="63"/>
      <c r="AG22" s="64"/>
      <c r="AH22" s="65"/>
      <c r="AI22" s="65"/>
      <c r="AJ22" s="65"/>
      <c r="AK22" s="65"/>
      <c r="AL22" s="65"/>
      <c r="AM22" s="65"/>
      <c r="AN22" s="65"/>
      <c r="AO22" s="103"/>
      <c r="AP22" s="32"/>
      <c r="AQ22" s="54"/>
      <c r="AR22" s="34" t="s">
        <v>12</v>
      </c>
      <c r="AS22" s="86"/>
      <c r="AT22" s="87" t="str">
        <f t="shared" si="6"/>
        <v> </v>
      </c>
      <c r="AU22" s="88" t="s">
        <v>13</v>
      </c>
      <c r="AV22" s="87" t="str">
        <f t="shared" si="7"/>
        <v> </v>
      </c>
      <c r="AW22" s="89"/>
      <c r="AX22" s="90"/>
      <c r="AY22" s="32"/>
      <c r="AZ22" s="54"/>
      <c r="BA22" s="34" t="s">
        <v>12</v>
      </c>
      <c r="BB22" s="86"/>
      <c r="BC22" s="87" t="str">
        <f t="shared" si="8"/>
        <v> </v>
      </c>
      <c r="BD22" s="88" t="s">
        <v>13</v>
      </c>
      <c r="BE22" s="87" t="str">
        <f t="shared" si="9"/>
        <v> </v>
      </c>
      <c r="BF22" s="89"/>
      <c r="BG22" s="90"/>
      <c r="BH22" s="138"/>
      <c r="BI22" s="139"/>
      <c r="BJ22" s="140"/>
      <c r="BK22" s="141"/>
      <c r="BL22" s="142"/>
      <c r="BM22" s="163"/>
      <c r="BN22" s="163"/>
      <c r="BO22" s="164"/>
      <c r="BP22" s="165">
        <v>4</v>
      </c>
      <c r="BQ22" s="166"/>
      <c r="BR22" s="167"/>
      <c r="BS22" s="168"/>
      <c r="BT22" s="169">
        <f>B22</f>
        <v>0</v>
      </c>
    </row>
    <row r="23" ht="13" customHeight="1" spans="2:72">
      <c r="B23" s="211"/>
      <c r="C23" s="212"/>
      <c r="D23" s="212"/>
      <c r="E23" s="213"/>
      <c r="F23" s="35"/>
      <c r="G23" s="36"/>
      <c r="H23" s="37" t="s">
        <v>14</v>
      </c>
      <c r="I23" s="66"/>
      <c r="J23" s="67" t="str">
        <f t="shared" si="10"/>
        <v> </v>
      </c>
      <c r="K23" s="68" t="s">
        <v>13</v>
      </c>
      <c r="L23" s="69" t="str">
        <f t="shared" si="11"/>
        <v> </v>
      </c>
      <c r="M23" s="70"/>
      <c r="N23" s="71"/>
      <c r="O23" s="35"/>
      <c r="P23" s="36"/>
      <c r="Q23" s="37" t="s">
        <v>14</v>
      </c>
      <c r="R23" s="66"/>
      <c r="S23" s="67" t="str">
        <f t="shared" si="12"/>
        <v> </v>
      </c>
      <c r="T23" s="68" t="s">
        <v>13</v>
      </c>
      <c r="U23" s="69" t="str">
        <f t="shared" si="13"/>
        <v> </v>
      </c>
      <c r="V23" s="70"/>
      <c r="W23" s="71"/>
      <c r="X23" s="110"/>
      <c r="Y23" s="36"/>
      <c r="Z23" s="37" t="s">
        <v>14</v>
      </c>
      <c r="AA23" s="66"/>
      <c r="AB23" s="67" t="str">
        <f t="shared" si="14"/>
        <v> </v>
      </c>
      <c r="AC23" s="68" t="s">
        <v>13</v>
      </c>
      <c r="AD23" s="69" t="str">
        <f t="shared" si="15"/>
        <v> </v>
      </c>
      <c r="AE23" s="70"/>
      <c r="AF23" s="71"/>
      <c r="AG23" s="72"/>
      <c r="AH23" s="73"/>
      <c r="AI23" s="73"/>
      <c r="AJ23" s="73"/>
      <c r="AK23" s="73"/>
      <c r="AL23" s="73"/>
      <c r="AM23" s="73"/>
      <c r="AN23" s="73"/>
      <c r="AO23" s="104"/>
      <c r="AP23" s="35"/>
      <c r="AQ23" s="56"/>
      <c r="AR23" s="37" t="s">
        <v>14</v>
      </c>
      <c r="AS23" s="91"/>
      <c r="AT23" s="92" t="str">
        <f t="shared" si="6"/>
        <v> </v>
      </c>
      <c r="AU23" s="93" t="s">
        <v>13</v>
      </c>
      <c r="AV23" s="94" t="str">
        <f t="shared" si="7"/>
        <v> </v>
      </c>
      <c r="AW23" s="95"/>
      <c r="AX23" s="96"/>
      <c r="AY23" s="35"/>
      <c r="AZ23" s="56"/>
      <c r="BA23" s="37" t="s">
        <v>14</v>
      </c>
      <c r="BB23" s="91"/>
      <c r="BC23" s="92" t="str">
        <f t="shared" si="8"/>
        <v> </v>
      </c>
      <c r="BD23" s="93" t="s">
        <v>13</v>
      </c>
      <c r="BE23" s="94" t="str">
        <f t="shared" si="9"/>
        <v> </v>
      </c>
      <c r="BF23" s="95"/>
      <c r="BG23" s="96"/>
      <c r="BH23" s="143"/>
      <c r="BI23" s="144"/>
      <c r="BJ23" s="145"/>
      <c r="BK23" s="146"/>
      <c r="BL23" s="147"/>
      <c r="BM23" s="170"/>
      <c r="BN23" s="170"/>
      <c r="BO23" s="145"/>
      <c r="BP23" s="171"/>
      <c r="BQ23" s="172"/>
      <c r="BR23" s="173"/>
      <c r="BS23" s="174"/>
      <c r="BT23" s="169"/>
    </row>
    <row r="24" ht="13" customHeight="1" spans="2:72">
      <c r="B24" s="211"/>
      <c r="C24" s="212"/>
      <c r="D24" s="212"/>
      <c r="E24" s="213"/>
      <c r="F24" s="35"/>
      <c r="G24" s="36"/>
      <c r="H24" s="37" t="s">
        <v>15</v>
      </c>
      <c r="I24" s="66"/>
      <c r="J24" s="67" t="str">
        <f t="shared" si="10"/>
        <v> </v>
      </c>
      <c r="K24" s="68" t="s">
        <v>13</v>
      </c>
      <c r="L24" s="69" t="str">
        <f t="shared" si="11"/>
        <v> </v>
      </c>
      <c r="M24" s="70"/>
      <c r="N24" s="71"/>
      <c r="O24" s="35"/>
      <c r="P24" s="36"/>
      <c r="Q24" s="37" t="s">
        <v>15</v>
      </c>
      <c r="R24" s="66"/>
      <c r="S24" s="67" t="str">
        <f t="shared" si="12"/>
        <v> </v>
      </c>
      <c r="T24" s="68" t="s">
        <v>13</v>
      </c>
      <c r="U24" s="69" t="str">
        <f t="shared" si="13"/>
        <v> </v>
      </c>
      <c r="V24" s="70"/>
      <c r="W24" s="71"/>
      <c r="X24" s="110"/>
      <c r="Y24" s="36"/>
      <c r="Z24" s="37" t="s">
        <v>15</v>
      </c>
      <c r="AA24" s="66"/>
      <c r="AB24" s="67" t="str">
        <f t="shared" si="14"/>
        <v> </v>
      </c>
      <c r="AC24" s="68" t="s">
        <v>13</v>
      </c>
      <c r="AD24" s="69" t="str">
        <f t="shared" si="15"/>
        <v> </v>
      </c>
      <c r="AE24" s="70"/>
      <c r="AF24" s="71"/>
      <c r="AG24" s="72"/>
      <c r="AH24" s="73"/>
      <c r="AI24" s="73"/>
      <c r="AJ24" s="73"/>
      <c r="AK24" s="73"/>
      <c r="AL24" s="73"/>
      <c r="AM24" s="73"/>
      <c r="AN24" s="73"/>
      <c r="AO24" s="104"/>
      <c r="AP24" s="35"/>
      <c r="AQ24" s="56"/>
      <c r="AR24" s="37" t="s">
        <v>15</v>
      </c>
      <c r="AS24" s="91"/>
      <c r="AT24" s="92" t="str">
        <f t="shared" si="6"/>
        <v> </v>
      </c>
      <c r="AU24" s="93" t="s">
        <v>13</v>
      </c>
      <c r="AV24" s="94" t="str">
        <f t="shared" si="7"/>
        <v> </v>
      </c>
      <c r="AW24" s="95"/>
      <c r="AX24" s="96"/>
      <c r="AY24" s="35"/>
      <c r="AZ24" s="56"/>
      <c r="BA24" s="37" t="s">
        <v>15</v>
      </c>
      <c r="BB24" s="91"/>
      <c r="BC24" s="92" t="str">
        <f t="shared" si="8"/>
        <v> </v>
      </c>
      <c r="BD24" s="93" t="s">
        <v>13</v>
      </c>
      <c r="BE24" s="94" t="str">
        <f t="shared" si="9"/>
        <v> </v>
      </c>
      <c r="BF24" s="95"/>
      <c r="BG24" s="96"/>
      <c r="BH24" s="143"/>
      <c r="BI24" s="144"/>
      <c r="BJ24" s="145"/>
      <c r="BK24" s="146"/>
      <c r="BL24" s="147"/>
      <c r="BM24" s="170"/>
      <c r="BN24" s="170"/>
      <c r="BO24" s="145"/>
      <c r="BP24" s="171"/>
      <c r="BQ24" s="172"/>
      <c r="BR24" s="173"/>
      <c r="BS24" s="174"/>
      <c r="BT24" s="169"/>
    </row>
    <row r="25" ht="13" customHeight="1" spans="2:72">
      <c r="B25" s="211"/>
      <c r="C25" s="212"/>
      <c r="D25" s="212"/>
      <c r="E25" s="213"/>
      <c r="F25" s="35"/>
      <c r="G25" s="36"/>
      <c r="H25" s="37" t="s">
        <v>17</v>
      </c>
      <c r="I25" s="66"/>
      <c r="J25" s="67" t="str">
        <f t="shared" si="10"/>
        <v> </v>
      </c>
      <c r="K25" s="68" t="s">
        <v>13</v>
      </c>
      <c r="L25" s="69" t="str">
        <f t="shared" si="11"/>
        <v> </v>
      </c>
      <c r="M25" s="70"/>
      <c r="N25" s="71"/>
      <c r="O25" s="35"/>
      <c r="P25" s="36"/>
      <c r="Q25" s="37" t="s">
        <v>17</v>
      </c>
      <c r="R25" s="66"/>
      <c r="S25" s="67" t="str">
        <f t="shared" si="12"/>
        <v> </v>
      </c>
      <c r="T25" s="68" t="s">
        <v>13</v>
      </c>
      <c r="U25" s="69" t="str">
        <f t="shared" si="13"/>
        <v> </v>
      </c>
      <c r="V25" s="70"/>
      <c r="W25" s="71"/>
      <c r="X25" s="110"/>
      <c r="Y25" s="36"/>
      <c r="Z25" s="37" t="s">
        <v>17</v>
      </c>
      <c r="AA25" s="66"/>
      <c r="AB25" s="67" t="str">
        <f t="shared" si="14"/>
        <v> </v>
      </c>
      <c r="AC25" s="68" t="s">
        <v>13</v>
      </c>
      <c r="AD25" s="69" t="str">
        <f t="shared" si="15"/>
        <v> </v>
      </c>
      <c r="AE25" s="70"/>
      <c r="AF25" s="71"/>
      <c r="AG25" s="72"/>
      <c r="AH25" s="73"/>
      <c r="AI25" s="73"/>
      <c r="AJ25" s="73"/>
      <c r="AK25" s="73"/>
      <c r="AL25" s="73"/>
      <c r="AM25" s="73"/>
      <c r="AN25" s="73"/>
      <c r="AO25" s="104"/>
      <c r="AP25" s="35"/>
      <c r="AQ25" s="56"/>
      <c r="AR25" s="37" t="s">
        <v>17</v>
      </c>
      <c r="AS25" s="91"/>
      <c r="AT25" s="92" t="str">
        <f t="shared" si="6"/>
        <v> </v>
      </c>
      <c r="AU25" s="93" t="s">
        <v>13</v>
      </c>
      <c r="AV25" s="94" t="str">
        <f t="shared" si="7"/>
        <v> </v>
      </c>
      <c r="AW25" s="95"/>
      <c r="AX25" s="96"/>
      <c r="AY25" s="35"/>
      <c r="AZ25" s="56"/>
      <c r="BA25" s="37" t="s">
        <v>17</v>
      </c>
      <c r="BB25" s="91"/>
      <c r="BC25" s="92" t="str">
        <f t="shared" si="8"/>
        <v> </v>
      </c>
      <c r="BD25" s="93" t="s">
        <v>13</v>
      </c>
      <c r="BE25" s="94" t="str">
        <f t="shared" si="9"/>
        <v> </v>
      </c>
      <c r="BF25" s="95"/>
      <c r="BG25" s="96"/>
      <c r="BH25" s="143"/>
      <c r="BI25" s="144"/>
      <c r="BJ25" s="145"/>
      <c r="BK25" s="146"/>
      <c r="BL25" s="147"/>
      <c r="BM25" s="170"/>
      <c r="BN25" s="170"/>
      <c r="BO25" s="145"/>
      <c r="BP25" s="171"/>
      <c r="BQ25" s="172"/>
      <c r="BR25" s="173"/>
      <c r="BS25" s="174"/>
      <c r="BT25" s="169"/>
    </row>
    <row r="26" ht="13" customHeight="1" spans="2:72">
      <c r="B26" s="214"/>
      <c r="C26" s="215"/>
      <c r="D26" s="215"/>
      <c r="E26" s="216"/>
      <c r="F26" s="38"/>
      <c r="G26" s="39"/>
      <c r="H26" s="40" t="s">
        <v>19</v>
      </c>
      <c r="I26" s="74"/>
      <c r="J26" s="75" t="str">
        <f t="shared" si="10"/>
        <v> </v>
      </c>
      <c r="K26" s="76" t="s">
        <v>13</v>
      </c>
      <c r="L26" s="77" t="str">
        <f t="shared" si="11"/>
        <v> </v>
      </c>
      <c r="M26" s="78"/>
      <c r="N26" s="79"/>
      <c r="O26" s="38"/>
      <c r="P26" s="39"/>
      <c r="Q26" s="40" t="s">
        <v>19</v>
      </c>
      <c r="R26" s="74"/>
      <c r="S26" s="75" t="str">
        <f t="shared" si="12"/>
        <v> </v>
      </c>
      <c r="T26" s="76" t="s">
        <v>13</v>
      </c>
      <c r="U26" s="77" t="str">
        <f t="shared" si="13"/>
        <v> </v>
      </c>
      <c r="V26" s="78"/>
      <c r="W26" s="79"/>
      <c r="X26" s="111"/>
      <c r="Y26" s="39"/>
      <c r="Z26" s="40" t="s">
        <v>19</v>
      </c>
      <c r="AA26" s="74"/>
      <c r="AB26" s="75" t="str">
        <f t="shared" si="14"/>
        <v> </v>
      </c>
      <c r="AC26" s="76" t="s">
        <v>13</v>
      </c>
      <c r="AD26" s="77" t="str">
        <f t="shared" si="15"/>
        <v> </v>
      </c>
      <c r="AE26" s="78"/>
      <c r="AF26" s="79"/>
      <c r="AG26" s="80"/>
      <c r="AH26" s="81"/>
      <c r="AI26" s="81"/>
      <c r="AJ26" s="81"/>
      <c r="AK26" s="81"/>
      <c r="AL26" s="81"/>
      <c r="AM26" s="81"/>
      <c r="AN26" s="81"/>
      <c r="AO26" s="105"/>
      <c r="AP26" s="38"/>
      <c r="AQ26" s="58"/>
      <c r="AR26" s="40" t="s">
        <v>19</v>
      </c>
      <c r="AS26" s="97"/>
      <c r="AT26" s="98" t="str">
        <f t="shared" si="6"/>
        <v> </v>
      </c>
      <c r="AU26" s="99" t="s">
        <v>13</v>
      </c>
      <c r="AV26" s="100" t="str">
        <f t="shared" si="7"/>
        <v> </v>
      </c>
      <c r="AW26" s="101"/>
      <c r="AX26" s="102"/>
      <c r="AY26" s="38"/>
      <c r="AZ26" s="58"/>
      <c r="BA26" s="40" t="s">
        <v>19</v>
      </c>
      <c r="BB26" s="97"/>
      <c r="BC26" s="98" t="str">
        <f t="shared" si="8"/>
        <v> </v>
      </c>
      <c r="BD26" s="99" t="s">
        <v>13</v>
      </c>
      <c r="BE26" s="100" t="str">
        <f t="shared" si="9"/>
        <v> </v>
      </c>
      <c r="BF26" s="101"/>
      <c r="BG26" s="102"/>
      <c r="BH26" s="148"/>
      <c r="BI26" s="149"/>
      <c r="BJ26" s="150"/>
      <c r="BK26" s="151"/>
      <c r="BL26" s="152"/>
      <c r="BM26" s="175"/>
      <c r="BN26" s="175"/>
      <c r="BO26" s="176"/>
      <c r="BP26" s="177"/>
      <c r="BQ26" s="178"/>
      <c r="BR26" s="179"/>
      <c r="BS26" s="180"/>
      <c r="BT26" s="169"/>
    </row>
    <row r="27" ht="13" customHeight="1" spans="2:72">
      <c r="B27" s="208"/>
      <c r="C27" s="209"/>
      <c r="D27" s="209"/>
      <c r="E27" s="210"/>
      <c r="F27" s="32"/>
      <c r="G27" s="33"/>
      <c r="H27" s="34" t="s">
        <v>12</v>
      </c>
      <c r="I27" s="59"/>
      <c r="J27" s="60" t="str">
        <f t="shared" si="10"/>
        <v> </v>
      </c>
      <c r="K27" s="61" t="s">
        <v>13</v>
      </c>
      <c r="L27" s="60" t="str">
        <f t="shared" si="11"/>
        <v> </v>
      </c>
      <c r="M27" s="62"/>
      <c r="N27" s="63"/>
      <c r="O27" s="32"/>
      <c r="P27" s="33"/>
      <c r="Q27" s="34" t="s">
        <v>12</v>
      </c>
      <c r="R27" s="59"/>
      <c r="S27" s="60" t="str">
        <f t="shared" si="12"/>
        <v> </v>
      </c>
      <c r="T27" s="61" t="s">
        <v>13</v>
      </c>
      <c r="U27" s="60" t="str">
        <f t="shared" si="13"/>
        <v> </v>
      </c>
      <c r="V27" s="62"/>
      <c r="W27" s="63"/>
      <c r="X27" s="109" t="str">
        <f>IF(Y27&gt;AF27,"○",(IF(Y27&lt;AF27,"×"," ")))</f>
        <v> </v>
      </c>
      <c r="Y27" s="33"/>
      <c r="Z27" s="34" t="s">
        <v>12</v>
      </c>
      <c r="AA27" s="59"/>
      <c r="AB27" s="60" t="str">
        <f t="shared" si="14"/>
        <v> </v>
      </c>
      <c r="AC27" s="61" t="s">
        <v>13</v>
      </c>
      <c r="AD27" s="60" t="str">
        <f t="shared" si="15"/>
        <v> </v>
      </c>
      <c r="AE27" s="62"/>
      <c r="AF27" s="63"/>
      <c r="AG27" s="32"/>
      <c r="AH27" s="33"/>
      <c r="AI27" s="34" t="s">
        <v>12</v>
      </c>
      <c r="AJ27" s="59"/>
      <c r="AK27" s="60" t="str">
        <f t="shared" ref="AK27:AK36" si="16">IF(AJ27&gt;AN27,1," ")</f>
        <v> </v>
      </c>
      <c r="AL27" s="61" t="s">
        <v>13</v>
      </c>
      <c r="AM27" s="60" t="str">
        <f t="shared" ref="AM27:AM36" si="17">IF(AJ27&lt;AN27,1," ")</f>
        <v> </v>
      </c>
      <c r="AN27" s="62"/>
      <c r="AO27" s="63"/>
      <c r="AP27" s="106"/>
      <c r="AQ27" s="113"/>
      <c r="AR27" s="113"/>
      <c r="AS27" s="113"/>
      <c r="AT27" s="113"/>
      <c r="AU27" s="113"/>
      <c r="AV27" s="113"/>
      <c r="AW27" s="113"/>
      <c r="AX27" s="114"/>
      <c r="AY27" s="32"/>
      <c r="AZ27" s="54"/>
      <c r="BA27" s="34" t="s">
        <v>12</v>
      </c>
      <c r="BB27" s="86"/>
      <c r="BC27" s="87" t="str">
        <f t="shared" si="8"/>
        <v> </v>
      </c>
      <c r="BD27" s="88" t="s">
        <v>13</v>
      </c>
      <c r="BE27" s="87" t="str">
        <f t="shared" si="9"/>
        <v> </v>
      </c>
      <c r="BF27" s="89"/>
      <c r="BG27" s="90"/>
      <c r="BH27" s="138"/>
      <c r="BI27" s="139"/>
      <c r="BJ27" s="140"/>
      <c r="BK27" s="141"/>
      <c r="BL27" s="142"/>
      <c r="BM27" s="163"/>
      <c r="BN27" s="163"/>
      <c r="BO27" s="164"/>
      <c r="BP27" s="165">
        <v>5</v>
      </c>
      <c r="BQ27" s="166"/>
      <c r="BR27" s="167"/>
      <c r="BS27" s="168"/>
      <c r="BT27" s="169">
        <f>B27</f>
        <v>0</v>
      </c>
    </row>
    <row r="28" ht="13" customHeight="1" spans="2:72">
      <c r="B28" s="211"/>
      <c r="C28" s="212"/>
      <c r="D28" s="212"/>
      <c r="E28" s="213"/>
      <c r="F28" s="35"/>
      <c r="G28" s="36"/>
      <c r="H28" s="37" t="s">
        <v>14</v>
      </c>
      <c r="I28" s="66"/>
      <c r="J28" s="67" t="str">
        <f t="shared" si="10"/>
        <v> </v>
      </c>
      <c r="K28" s="68" t="s">
        <v>13</v>
      </c>
      <c r="L28" s="69" t="str">
        <f t="shared" si="11"/>
        <v> </v>
      </c>
      <c r="M28" s="70"/>
      <c r="N28" s="71"/>
      <c r="O28" s="35"/>
      <c r="P28" s="36"/>
      <c r="Q28" s="37" t="s">
        <v>14</v>
      </c>
      <c r="R28" s="66"/>
      <c r="S28" s="67" t="str">
        <f t="shared" si="12"/>
        <v> </v>
      </c>
      <c r="T28" s="68" t="s">
        <v>13</v>
      </c>
      <c r="U28" s="69" t="str">
        <f t="shared" si="13"/>
        <v> </v>
      </c>
      <c r="V28" s="70"/>
      <c r="W28" s="71"/>
      <c r="X28" s="110"/>
      <c r="Y28" s="36"/>
      <c r="Z28" s="37" t="s">
        <v>14</v>
      </c>
      <c r="AA28" s="66"/>
      <c r="AB28" s="67" t="str">
        <f t="shared" si="14"/>
        <v> </v>
      </c>
      <c r="AC28" s="68" t="s">
        <v>13</v>
      </c>
      <c r="AD28" s="69" t="str">
        <f t="shared" si="15"/>
        <v> </v>
      </c>
      <c r="AE28" s="70"/>
      <c r="AF28" s="71"/>
      <c r="AG28" s="35"/>
      <c r="AH28" s="36"/>
      <c r="AI28" s="37" t="s">
        <v>14</v>
      </c>
      <c r="AJ28" s="66"/>
      <c r="AK28" s="67" t="str">
        <f t="shared" si="16"/>
        <v> </v>
      </c>
      <c r="AL28" s="68" t="s">
        <v>13</v>
      </c>
      <c r="AM28" s="69" t="str">
        <f t="shared" si="17"/>
        <v> </v>
      </c>
      <c r="AN28" s="70"/>
      <c r="AO28" s="71"/>
      <c r="AP28" s="107"/>
      <c r="AQ28" s="115"/>
      <c r="AR28" s="115"/>
      <c r="AS28" s="115"/>
      <c r="AT28" s="115"/>
      <c r="AU28" s="115"/>
      <c r="AV28" s="115"/>
      <c r="AW28" s="115"/>
      <c r="AX28" s="116"/>
      <c r="AY28" s="35"/>
      <c r="AZ28" s="56"/>
      <c r="BA28" s="37" t="s">
        <v>14</v>
      </c>
      <c r="BB28" s="91"/>
      <c r="BC28" s="92" t="str">
        <f t="shared" si="8"/>
        <v> </v>
      </c>
      <c r="BD28" s="93" t="s">
        <v>13</v>
      </c>
      <c r="BE28" s="94" t="str">
        <f t="shared" si="9"/>
        <v> </v>
      </c>
      <c r="BF28" s="95"/>
      <c r="BG28" s="96"/>
      <c r="BH28" s="143"/>
      <c r="BI28" s="144"/>
      <c r="BJ28" s="145"/>
      <c r="BK28" s="146"/>
      <c r="BL28" s="147"/>
      <c r="BM28" s="170"/>
      <c r="BN28" s="170"/>
      <c r="BO28" s="145"/>
      <c r="BP28" s="171"/>
      <c r="BQ28" s="172"/>
      <c r="BR28" s="173"/>
      <c r="BS28" s="174"/>
      <c r="BT28" s="169"/>
    </row>
    <row r="29" ht="13" customHeight="1" spans="2:72">
      <c r="B29" s="211"/>
      <c r="C29" s="212"/>
      <c r="D29" s="212"/>
      <c r="E29" s="213"/>
      <c r="F29" s="35"/>
      <c r="G29" s="36"/>
      <c r="H29" s="37" t="s">
        <v>15</v>
      </c>
      <c r="I29" s="66"/>
      <c r="J29" s="67" t="str">
        <f t="shared" si="10"/>
        <v> </v>
      </c>
      <c r="K29" s="68" t="s">
        <v>13</v>
      </c>
      <c r="L29" s="69" t="str">
        <f t="shared" si="11"/>
        <v> </v>
      </c>
      <c r="M29" s="70"/>
      <c r="N29" s="71"/>
      <c r="O29" s="35"/>
      <c r="P29" s="36"/>
      <c r="Q29" s="37" t="s">
        <v>15</v>
      </c>
      <c r="R29" s="66"/>
      <c r="S29" s="67" t="str">
        <f t="shared" si="12"/>
        <v> </v>
      </c>
      <c r="T29" s="68" t="s">
        <v>13</v>
      </c>
      <c r="U29" s="69" t="str">
        <f t="shared" si="13"/>
        <v> </v>
      </c>
      <c r="V29" s="70"/>
      <c r="W29" s="71"/>
      <c r="X29" s="110"/>
      <c r="Y29" s="36"/>
      <c r="Z29" s="37" t="s">
        <v>15</v>
      </c>
      <c r="AA29" s="66"/>
      <c r="AB29" s="67" t="str">
        <f t="shared" si="14"/>
        <v> </v>
      </c>
      <c r="AC29" s="68" t="s">
        <v>13</v>
      </c>
      <c r="AD29" s="69" t="str">
        <f t="shared" si="15"/>
        <v> </v>
      </c>
      <c r="AE29" s="70"/>
      <c r="AF29" s="71"/>
      <c r="AG29" s="35"/>
      <c r="AH29" s="36"/>
      <c r="AI29" s="37" t="s">
        <v>15</v>
      </c>
      <c r="AJ29" s="66"/>
      <c r="AK29" s="67" t="str">
        <f t="shared" si="16"/>
        <v> </v>
      </c>
      <c r="AL29" s="68" t="s">
        <v>13</v>
      </c>
      <c r="AM29" s="69" t="str">
        <f t="shared" si="17"/>
        <v> </v>
      </c>
      <c r="AN29" s="70"/>
      <c r="AO29" s="71"/>
      <c r="AP29" s="107"/>
      <c r="AQ29" s="115"/>
      <c r="AR29" s="115"/>
      <c r="AS29" s="115"/>
      <c r="AT29" s="115"/>
      <c r="AU29" s="115"/>
      <c r="AV29" s="115"/>
      <c r="AW29" s="115"/>
      <c r="AX29" s="116"/>
      <c r="AY29" s="35"/>
      <c r="AZ29" s="56"/>
      <c r="BA29" s="37" t="s">
        <v>15</v>
      </c>
      <c r="BB29" s="91"/>
      <c r="BC29" s="92" t="str">
        <f t="shared" si="8"/>
        <v> </v>
      </c>
      <c r="BD29" s="93" t="s">
        <v>13</v>
      </c>
      <c r="BE29" s="94" t="str">
        <f t="shared" si="9"/>
        <v> </v>
      </c>
      <c r="BF29" s="95"/>
      <c r="BG29" s="96"/>
      <c r="BH29" s="143"/>
      <c r="BI29" s="144"/>
      <c r="BJ29" s="145"/>
      <c r="BK29" s="146"/>
      <c r="BL29" s="147"/>
      <c r="BM29" s="170"/>
      <c r="BN29" s="170"/>
      <c r="BO29" s="145"/>
      <c r="BP29" s="171"/>
      <c r="BQ29" s="172"/>
      <c r="BR29" s="173"/>
      <c r="BS29" s="174"/>
      <c r="BT29" s="169"/>
    </row>
    <row r="30" ht="13" customHeight="1" spans="2:72">
      <c r="B30" s="211"/>
      <c r="C30" s="212"/>
      <c r="D30" s="212"/>
      <c r="E30" s="213"/>
      <c r="F30" s="35"/>
      <c r="G30" s="36"/>
      <c r="H30" s="37" t="s">
        <v>17</v>
      </c>
      <c r="I30" s="66"/>
      <c r="J30" s="67" t="str">
        <f t="shared" si="10"/>
        <v> </v>
      </c>
      <c r="K30" s="68" t="s">
        <v>13</v>
      </c>
      <c r="L30" s="69" t="str">
        <f t="shared" si="11"/>
        <v> </v>
      </c>
      <c r="M30" s="70"/>
      <c r="N30" s="71"/>
      <c r="O30" s="35"/>
      <c r="P30" s="36"/>
      <c r="Q30" s="37" t="s">
        <v>17</v>
      </c>
      <c r="R30" s="66"/>
      <c r="S30" s="67" t="str">
        <f t="shared" si="12"/>
        <v> </v>
      </c>
      <c r="T30" s="68" t="s">
        <v>13</v>
      </c>
      <c r="U30" s="69" t="str">
        <f t="shared" si="13"/>
        <v> </v>
      </c>
      <c r="V30" s="70"/>
      <c r="W30" s="71"/>
      <c r="X30" s="110"/>
      <c r="Y30" s="36"/>
      <c r="Z30" s="37" t="s">
        <v>17</v>
      </c>
      <c r="AA30" s="66"/>
      <c r="AB30" s="67" t="str">
        <f t="shared" si="14"/>
        <v> </v>
      </c>
      <c r="AC30" s="68" t="s">
        <v>13</v>
      </c>
      <c r="AD30" s="69" t="str">
        <f t="shared" si="15"/>
        <v> </v>
      </c>
      <c r="AE30" s="70"/>
      <c r="AF30" s="71"/>
      <c r="AG30" s="35"/>
      <c r="AH30" s="36"/>
      <c r="AI30" s="37" t="s">
        <v>17</v>
      </c>
      <c r="AJ30" s="66"/>
      <c r="AK30" s="67" t="str">
        <f t="shared" si="16"/>
        <v> </v>
      </c>
      <c r="AL30" s="68" t="s">
        <v>13</v>
      </c>
      <c r="AM30" s="69" t="str">
        <f t="shared" si="17"/>
        <v> </v>
      </c>
      <c r="AN30" s="70"/>
      <c r="AO30" s="71"/>
      <c r="AP30" s="107"/>
      <c r="AQ30" s="115"/>
      <c r="AR30" s="115"/>
      <c r="AS30" s="115"/>
      <c r="AT30" s="115"/>
      <c r="AU30" s="115"/>
      <c r="AV30" s="115"/>
      <c r="AW30" s="115"/>
      <c r="AX30" s="116"/>
      <c r="AY30" s="35"/>
      <c r="AZ30" s="56"/>
      <c r="BA30" s="37" t="s">
        <v>17</v>
      </c>
      <c r="BB30" s="91"/>
      <c r="BC30" s="92" t="str">
        <f t="shared" si="8"/>
        <v> </v>
      </c>
      <c r="BD30" s="93" t="s">
        <v>13</v>
      </c>
      <c r="BE30" s="94" t="str">
        <f t="shared" si="9"/>
        <v> </v>
      </c>
      <c r="BF30" s="95"/>
      <c r="BG30" s="96"/>
      <c r="BH30" s="143"/>
      <c r="BI30" s="144"/>
      <c r="BJ30" s="145"/>
      <c r="BK30" s="146"/>
      <c r="BL30" s="147"/>
      <c r="BM30" s="170"/>
      <c r="BN30" s="170"/>
      <c r="BO30" s="145"/>
      <c r="BP30" s="171"/>
      <c r="BQ30" s="172"/>
      <c r="BR30" s="173"/>
      <c r="BS30" s="174"/>
      <c r="BT30" s="169"/>
    </row>
    <row r="31" ht="13" customHeight="1" spans="2:72">
      <c r="B31" s="214"/>
      <c r="C31" s="215"/>
      <c r="D31" s="215"/>
      <c r="E31" s="216"/>
      <c r="F31" s="38"/>
      <c r="G31" s="39"/>
      <c r="H31" s="40" t="s">
        <v>19</v>
      </c>
      <c r="I31" s="74"/>
      <c r="J31" s="75" t="str">
        <f t="shared" si="10"/>
        <v> </v>
      </c>
      <c r="K31" s="76" t="s">
        <v>13</v>
      </c>
      <c r="L31" s="77" t="str">
        <f t="shared" si="11"/>
        <v> </v>
      </c>
      <c r="M31" s="78"/>
      <c r="N31" s="79"/>
      <c r="O31" s="38"/>
      <c r="P31" s="39"/>
      <c r="Q31" s="40" t="s">
        <v>19</v>
      </c>
      <c r="R31" s="74"/>
      <c r="S31" s="75" t="str">
        <f t="shared" si="12"/>
        <v> </v>
      </c>
      <c r="T31" s="76" t="s">
        <v>13</v>
      </c>
      <c r="U31" s="77" t="str">
        <f t="shared" si="13"/>
        <v> </v>
      </c>
      <c r="V31" s="78"/>
      <c r="W31" s="79"/>
      <c r="X31" s="111"/>
      <c r="Y31" s="39"/>
      <c r="Z31" s="40" t="s">
        <v>19</v>
      </c>
      <c r="AA31" s="74"/>
      <c r="AB31" s="75" t="str">
        <f t="shared" si="14"/>
        <v> </v>
      </c>
      <c r="AC31" s="76" t="s">
        <v>13</v>
      </c>
      <c r="AD31" s="77" t="str">
        <f t="shared" si="15"/>
        <v> </v>
      </c>
      <c r="AE31" s="78"/>
      <c r="AF31" s="79"/>
      <c r="AG31" s="38"/>
      <c r="AH31" s="39"/>
      <c r="AI31" s="40" t="s">
        <v>19</v>
      </c>
      <c r="AJ31" s="74"/>
      <c r="AK31" s="75" t="str">
        <f t="shared" si="16"/>
        <v> </v>
      </c>
      <c r="AL31" s="76" t="s">
        <v>13</v>
      </c>
      <c r="AM31" s="77" t="str">
        <f t="shared" si="17"/>
        <v> </v>
      </c>
      <c r="AN31" s="78"/>
      <c r="AO31" s="79"/>
      <c r="AP31" s="108"/>
      <c r="AQ31" s="117"/>
      <c r="AR31" s="117"/>
      <c r="AS31" s="117"/>
      <c r="AT31" s="117"/>
      <c r="AU31" s="117"/>
      <c r="AV31" s="117"/>
      <c r="AW31" s="117"/>
      <c r="AX31" s="118"/>
      <c r="AY31" s="38"/>
      <c r="AZ31" s="58"/>
      <c r="BA31" s="40" t="s">
        <v>19</v>
      </c>
      <c r="BB31" s="97"/>
      <c r="BC31" s="98" t="str">
        <f t="shared" si="8"/>
        <v> </v>
      </c>
      <c r="BD31" s="99" t="s">
        <v>13</v>
      </c>
      <c r="BE31" s="100" t="str">
        <f t="shared" si="9"/>
        <v> </v>
      </c>
      <c r="BF31" s="101"/>
      <c r="BG31" s="102"/>
      <c r="BH31" s="148"/>
      <c r="BI31" s="149"/>
      <c r="BJ31" s="150"/>
      <c r="BK31" s="151"/>
      <c r="BL31" s="152"/>
      <c r="BM31" s="175"/>
      <c r="BN31" s="175"/>
      <c r="BO31" s="176"/>
      <c r="BP31" s="177"/>
      <c r="BQ31" s="178"/>
      <c r="BR31" s="179"/>
      <c r="BS31" s="180"/>
      <c r="BT31" s="169"/>
    </row>
    <row r="32" ht="13" customHeight="1" spans="2:72">
      <c r="B32" s="208"/>
      <c r="C32" s="209"/>
      <c r="D32" s="209"/>
      <c r="E32" s="210"/>
      <c r="F32" s="32"/>
      <c r="G32" s="33"/>
      <c r="H32" s="34" t="s">
        <v>12</v>
      </c>
      <c r="I32" s="59"/>
      <c r="J32" s="60" t="str">
        <f t="shared" si="10"/>
        <v> </v>
      </c>
      <c r="K32" s="61" t="s">
        <v>13</v>
      </c>
      <c r="L32" s="60" t="str">
        <f t="shared" si="11"/>
        <v> </v>
      </c>
      <c r="M32" s="62"/>
      <c r="N32" s="63"/>
      <c r="O32" s="32"/>
      <c r="P32" s="33"/>
      <c r="Q32" s="34" t="s">
        <v>12</v>
      </c>
      <c r="R32" s="59"/>
      <c r="S32" s="60" t="str">
        <f t="shared" si="12"/>
        <v> </v>
      </c>
      <c r="T32" s="61" t="s">
        <v>13</v>
      </c>
      <c r="U32" s="60" t="str">
        <f t="shared" si="13"/>
        <v> </v>
      </c>
      <c r="V32" s="62"/>
      <c r="W32" s="63"/>
      <c r="X32" s="109" t="str">
        <f>IF(Y32&gt;AF32,"○",(IF(Y32&lt;AF32,"×"," ")))</f>
        <v> </v>
      </c>
      <c r="Y32" s="33"/>
      <c r="Z32" s="34" t="s">
        <v>12</v>
      </c>
      <c r="AA32" s="59"/>
      <c r="AB32" s="60" t="str">
        <f t="shared" si="14"/>
        <v> </v>
      </c>
      <c r="AC32" s="61" t="s">
        <v>13</v>
      </c>
      <c r="AD32" s="60" t="str">
        <f t="shared" si="15"/>
        <v> </v>
      </c>
      <c r="AE32" s="62"/>
      <c r="AF32" s="63"/>
      <c r="AG32" s="32"/>
      <c r="AH32" s="33"/>
      <c r="AI32" s="34" t="s">
        <v>12</v>
      </c>
      <c r="AJ32" s="59"/>
      <c r="AK32" s="60" t="str">
        <f t="shared" si="16"/>
        <v> </v>
      </c>
      <c r="AL32" s="61" t="s">
        <v>13</v>
      </c>
      <c r="AM32" s="60" t="str">
        <f t="shared" si="17"/>
        <v> </v>
      </c>
      <c r="AN32" s="62"/>
      <c r="AO32" s="63"/>
      <c r="AP32" s="32"/>
      <c r="AQ32" s="33"/>
      <c r="AR32" s="34" t="s">
        <v>12</v>
      </c>
      <c r="AS32" s="59"/>
      <c r="AT32" s="60" t="str">
        <f t="shared" ref="AT32:AT36" si="18">IF(AS32&gt;AW32,1," ")</f>
        <v> </v>
      </c>
      <c r="AU32" s="61" t="s">
        <v>13</v>
      </c>
      <c r="AV32" s="60" t="str">
        <f t="shared" ref="AV32:AV36" si="19">IF(AS32&lt;AW32,1," ")</f>
        <v> </v>
      </c>
      <c r="AW32" s="62"/>
      <c r="AX32" s="63"/>
      <c r="AY32" s="106"/>
      <c r="AZ32" s="113"/>
      <c r="BA32" s="113"/>
      <c r="BB32" s="113"/>
      <c r="BC32" s="113"/>
      <c r="BD32" s="113"/>
      <c r="BE32" s="113"/>
      <c r="BF32" s="113"/>
      <c r="BG32" s="114"/>
      <c r="BH32" s="138"/>
      <c r="BI32" s="139"/>
      <c r="BJ32" s="140"/>
      <c r="BK32" s="141"/>
      <c r="BL32" s="142"/>
      <c r="BM32" s="163"/>
      <c r="BN32" s="163"/>
      <c r="BO32" s="164"/>
      <c r="BP32" s="165">
        <v>6</v>
      </c>
      <c r="BQ32" s="166"/>
      <c r="BR32" s="167"/>
      <c r="BS32" s="168"/>
      <c r="BT32" s="169">
        <f>B32</f>
        <v>0</v>
      </c>
    </row>
    <row r="33" ht="13" customHeight="1" spans="2:72">
      <c r="B33" s="211"/>
      <c r="C33" s="212"/>
      <c r="D33" s="212"/>
      <c r="E33" s="213"/>
      <c r="F33" s="35"/>
      <c r="G33" s="36"/>
      <c r="H33" s="37" t="s">
        <v>14</v>
      </c>
      <c r="I33" s="66"/>
      <c r="J33" s="67" t="str">
        <f t="shared" si="10"/>
        <v> </v>
      </c>
      <c r="K33" s="68" t="s">
        <v>13</v>
      </c>
      <c r="L33" s="69" t="str">
        <f t="shared" si="11"/>
        <v> </v>
      </c>
      <c r="M33" s="70"/>
      <c r="N33" s="71"/>
      <c r="O33" s="35"/>
      <c r="P33" s="36"/>
      <c r="Q33" s="37" t="s">
        <v>14</v>
      </c>
      <c r="R33" s="66"/>
      <c r="S33" s="67" t="str">
        <f t="shared" si="12"/>
        <v> </v>
      </c>
      <c r="T33" s="68" t="s">
        <v>13</v>
      </c>
      <c r="U33" s="69" t="str">
        <f t="shared" si="13"/>
        <v> </v>
      </c>
      <c r="V33" s="70"/>
      <c r="W33" s="71"/>
      <c r="X33" s="110"/>
      <c r="Y33" s="36"/>
      <c r="Z33" s="37" t="s">
        <v>14</v>
      </c>
      <c r="AA33" s="66"/>
      <c r="AB33" s="67" t="str">
        <f t="shared" si="14"/>
        <v> </v>
      </c>
      <c r="AC33" s="68" t="s">
        <v>13</v>
      </c>
      <c r="AD33" s="69" t="str">
        <f t="shared" si="15"/>
        <v> </v>
      </c>
      <c r="AE33" s="70"/>
      <c r="AF33" s="71"/>
      <c r="AG33" s="35"/>
      <c r="AH33" s="36"/>
      <c r="AI33" s="37" t="s">
        <v>14</v>
      </c>
      <c r="AJ33" s="66"/>
      <c r="AK33" s="67" t="str">
        <f t="shared" si="16"/>
        <v> </v>
      </c>
      <c r="AL33" s="68" t="s">
        <v>13</v>
      </c>
      <c r="AM33" s="69" t="str">
        <f t="shared" si="17"/>
        <v> </v>
      </c>
      <c r="AN33" s="70"/>
      <c r="AO33" s="71"/>
      <c r="AP33" s="35"/>
      <c r="AQ33" s="36"/>
      <c r="AR33" s="37" t="s">
        <v>14</v>
      </c>
      <c r="AS33" s="66"/>
      <c r="AT33" s="67" t="str">
        <f t="shared" si="18"/>
        <v> </v>
      </c>
      <c r="AU33" s="68" t="s">
        <v>13</v>
      </c>
      <c r="AV33" s="69" t="str">
        <f t="shared" si="19"/>
        <v> </v>
      </c>
      <c r="AW33" s="70"/>
      <c r="AX33" s="71"/>
      <c r="AY33" s="107"/>
      <c r="AZ33" s="115"/>
      <c r="BA33" s="115"/>
      <c r="BB33" s="115"/>
      <c r="BC33" s="115"/>
      <c r="BD33" s="115"/>
      <c r="BE33" s="115"/>
      <c r="BF33" s="115"/>
      <c r="BG33" s="116"/>
      <c r="BH33" s="143"/>
      <c r="BI33" s="144"/>
      <c r="BJ33" s="145"/>
      <c r="BK33" s="146"/>
      <c r="BL33" s="147"/>
      <c r="BM33" s="170"/>
      <c r="BN33" s="170"/>
      <c r="BO33" s="145"/>
      <c r="BP33" s="171"/>
      <c r="BQ33" s="172"/>
      <c r="BR33" s="173"/>
      <c r="BS33" s="174"/>
      <c r="BT33" s="169"/>
    </row>
    <row r="34" ht="13" customHeight="1" spans="2:72">
      <c r="B34" s="211"/>
      <c r="C34" s="212"/>
      <c r="D34" s="212"/>
      <c r="E34" s="213"/>
      <c r="F34" s="35"/>
      <c r="G34" s="36"/>
      <c r="H34" s="37" t="s">
        <v>15</v>
      </c>
      <c r="I34" s="66"/>
      <c r="J34" s="67" t="str">
        <f t="shared" si="10"/>
        <v> </v>
      </c>
      <c r="K34" s="68" t="s">
        <v>13</v>
      </c>
      <c r="L34" s="69" t="str">
        <f t="shared" si="11"/>
        <v> </v>
      </c>
      <c r="M34" s="70"/>
      <c r="N34" s="71"/>
      <c r="O34" s="35"/>
      <c r="P34" s="36"/>
      <c r="Q34" s="37" t="s">
        <v>15</v>
      </c>
      <c r="R34" s="66"/>
      <c r="S34" s="67" t="str">
        <f t="shared" si="12"/>
        <v> </v>
      </c>
      <c r="T34" s="68" t="s">
        <v>13</v>
      </c>
      <c r="U34" s="69" t="str">
        <f t="shared" si="13"/>
        <v> </v>
      </c>
      <c r="V34" s="70"/>
      <c r="W34" s="71"/>
      <c r="X34" s="110"/>
      <c r="Y34" s="36"/>
      <c r="Z34" s="37" t="s">
        <v>15</v>
      </c>
      <c r="AA34" s="66"/>
      <c r="AB34" s="67" t="str">
        <f t="shared" si="14"/>
        <v> </v>
      </c>
      <c r="AC34" s="68" t="s">
        <v>13</v>
      </c>
      <c r="AD34" s="69" t="str">
        <f t="shared" si="15"/>
        <v> </v>
      </c>
      <c r="AE34" s="70"/>
      <c r="AF34" s="71"/>
      <c r="AG34" s="35"/>
      <c r="AH34" s="36"/>
      <c r="AI34" s="37" t="s">
        <v>15</v>
      </c>
      <c r="AJ34" s="66"/>
      <c r="AK34" s="67" t="str">
        <f t="shared" si="16"/>
        <v> </v>
      </c>
      <c r="AL34" s="68" t="s">
        <v>13</v>
      </c>
      <c r="AM34" s="69" t="str">
        <f t="shared" si="17"/>
        <v> </v>
      </c>
      <c r="AN34" s="70"/>
      <c r="AO34" s="71"/>
      <c r="AP34" s="35"/>
      <c r="AQ34" s="36"/>
      <c r="AR34" s="37" t="s">
        <v>15</v>
      </c>
      <c r="AS34" s="66"/>
      <c r="AT34" s="67" t="str">
        <f t="shared" si="18"/>
        <v> </v>
      </c>
      <c r="AU34" s="68" t="s">
        <v>13</v>
      </c>
      <c r="AV34" s="69" t="str">
        <f t="shared" si="19"/>
        <v> </v>
      </c>
      <c r="AW34" s="70"/>
      <c r="AX34" s="71"/>
      <c r="AY34" s="107"/>
      <c r="AZ34" s="115"/>
      <c r="BA34" s="115"/>
      <c r="BB34" s="115"/>
      <c r="BC34" s="115"/>
      <c r="BD34" s="115"/>
      <c r="BE34" s="115"/>
      <c r="BF34" s="115"/>
      <c r="BG34" s="116"/>
      <c r="BH34" s="143"/>
      <c r="BI34" s="144"/>
      <c r="BJ34" s="145"/>
      <c r="BK34" s="146"/>
      <c r="BL34" s="147"/>
      <c r="BM34" s="170"/>
      <c r="BN34" s="170"/>
      <c r="BO34" s="145"/>
      <c r="BP34" s="171"/>
      <c r="BQ34" s="172"/>
      <c r="BR34" s="173"/>
      <c r="BS34" s="174"/>
      <c r="BT34" s="169"/>
    </row>
    <row r="35" ht="13" customHeight="1" spans="2:72">
      <c r="B35" s="211"/>
      <c r="C35" s="212"/>
      <c r="D35" s="212"/>
      <c r="E35" s="213"/>
      <c r="F35" s="35"/>
      <c r="G35" s="36"/>
      <c r="H35" s="37" t="s">
        <v>17</v>
      </c>
      <c r="I35" s="66"/>
      <c r="J35" s="67" t="str">
        <f t="shared" si="10"/>
        <v> </v>
      </c>
      <c r="K35" s="68" t="s">
        <v>13</v>
      </c>
      <c r="L35" s="69" t="str">
        <f t="shared" si="11"/>
        <v> </v>
      </c>
      <c r="M35" s="70"/>
      <c r="N35" s="71"/>
      <c r="O35" s="35"/>
      <c r="P35" s="36"/>
      <c r="Q35" s="37" t="s">
        <v>17</v>
      </c>
      <c r="R35" s="66"/>
      <c r="S35" s="67" t="str">
        <f t="shared" si="12"/>
        <v> </v>
      </c>
      <c r="T35" s="68" t="s">
        <v>13</v>
      </c>
      <c r="U35" s="69" t="str">
        <f t="shared" si="13"/>
        <v> </v>
      </c>
      <c r="V35" s="70"/>
      <c r="W35" s="71"/>
      <c r="X35" s="110"/>
      <c r="Y35" s="36"/>
      <c r="Z35" s="37" t="s">
        <v>17</v>
      </c>
      <c r="AA35" s="66"/>
      <c r="AB35" s="67" t="str">
        <f t="shared" si="14"/>
        <v> </v>
      </c>
      <c r="AC35" s="68" t="s">
        <v>13</v>
      </c>
      <c r="AD35" s="69" t="str">
        <f t="shared" si="15"/>
        <v> </v>
      </c>
      <c r="AE35" s="70"/>
      <c r="AF35" s="71"/>
      <c r="AG35" s="35"/>
      <c r="AH35" s="36"/>
      <c r="AI35" s="37" t="s">
        <v>17</v>
      </c>
      <c r="AJ35" s="66"/>
      <c r="AK35" s="67" t="str">
        <f t="shared" si="16"/>
        <v> </v>
      </c>
      <c r="AL35" s="68" t="s">
        <v>13</v>
      </c>
      <c r="AM35" s="69" t="str">
        <f t="shared" si="17"/>
        <v> </v>
      </c>
      <c r="AN35" s="70"/>
      <c r="AO35" s="71"/>
      <c r="AP35" s="35"/>
      <c r="AQ35" s="36"/>
      <c r="AR35" s="37" t="s">
        <v>17</v>
      </c>
      <c r="AS35" s="66"/>
      <c r="AT35" s="67" t="str">
        <f t="shared" si="18"/>
        <v> </v>
      </c>
      <c r="AU35" s="68" t="s">
        <v>13</v>
      </c>
      <c r="AV35" s="69" t="str">
        <f t="shared" si="19"/>
        <v> </v>
      </c>
      <c r="AW35" s="70"/>
      <c r="AX35" s="71"/>
      <c r="AY35" s="107"/>
      <c r="AZ35" s="115"/>
      <c r="BA35" s="115"/>
      <c r="BB35" s="115"/>
      <c r="BC35" s="115"/>
      <c r="BD35" s="115"/>
      <c r="BE35" s="115"/>
      <c r="BF35" s="115"/>
      <c r="BG35" s="116"/>
      <c r="BH35" s="143"/>
      <c r="BI35" s="144"/>
      <c r="BJ35" s="145"/>
      <c r="BK35" s="146"/>
      <c r="BL35" s="147"/>
      <c r="BM35" s="170"/>
      <c r="BN35" s="170"/>
      <c r="BO35" s="145"/>
      <c r="BP35" s="171"/>
      <c r="BQ35" s="172"/>
      <c r="BR35" s="173"/>
      <c r="BS35" s="174"/>
      <c r="BT35" s="169"/>
    </row>
    <row r="36" ht="13" customHeight="1" spans="2:72">
      <c r="B36" s="214"/>
      <c r="C36" s="215"/>
      <c r="D36" s="215"/>
      <c r="E36" s="216"/>
      <c r="F36" s="38"/>
      <c r="G36" s="39"/>
      <c r="H36" s="40" t="s">
        <v>19</v>
      </c>
      <c r="I36" s="74"/>
      <c r="J36" s="75" t="str">
        <f t="shared" si="10"/>
        <v> </v>
      </c>
      <c r="K36" s="76" t="s">
        <v>13</v>
      </c>
      <c r="L36" s="77" t="str">
        <f t="shared" si="11"/>
        <v> </v>
      </c>
      <c r="M36" s="78"/>
      <c r="N36" s="79"/>
      <c r="O36" s="38"/>
      <c r="P36" s="39"/>
      <c r="Q36" s="40" t="s">
        <v>19</v>
      </c>
      <c r="R36" s="74"/>
      <c r="S36" s="75" t="str">
        <f t="shared" si="12"/>
        <v> </v>
      </c>
      <c r="T36" s="76" t="s">
        <v>13</v>
      </c>
      <c r="U36" s="77" t="str">
        <f t="shared" si="13"/>
        <v> </v>
      </c>
      <c r="V36" s="78"/>
      <c r="W36" s="79"/>
      <c r="X36" s="111"/>
      <c r="Y36" s="39"/>
      <c r="Z36" s="40" t="s">
        <v>19</v>
      </c>
      <c r="AA36" s="74"/>
      <c r="AB36" s="75" t="str">
        <f t="shared" si="14"/>
        <v> </v>
      </c>
      <c r="AC36" s="76" t="s">
        <v>13</v>
      </c>
      <c r="AD36" s="77" t="str">
        <f t="shared" si="15"/>
        <v> </v>
      </c>
      <c r="AE36" s="78"/>
      <c r="AF36" s="79"/>
      <c r="AG36" s="38"/>
      <c r="AH36" s="39"/>
      <c r="AI36" s="40" t="s">
        <v>19</v>
      </c>
      <c r="AJ36" s="74"/>
      <c r="AK36" s="75" t="str">
        <f t="shared" si="16"/>
        <v> </v>
      </c>
      <c r="AL36" s="76" t="s">
        <v>13</v>
      </c>
      <c r="AM36" s="77" t="str">
        <f t="shared" si="17"/>
        <v> </v>
      </c>
      <c r="AN36" s="78"/>
      <c r="AO36" s="79"/>
      <c r="AP36" s="38"/>
      <c r="AQ36" s="39"/>
      <c r="AR36" s="40" t="s">
        <v>19</v>
      </c>
      <c r="AS36" s="74"/>
      <c r="AT36" s="75" t="str">
        <f t="shared" si="18"/>
        <v> </v>
      </c>
      <c r="AU36" s="76" t="s">
        <v>13</v>
      </c>
      <c r="AV36" s="77" t="str">
        <f t="shared" si="19"/>
        <v> </v>
      </c>
      <c r="AW36" s="78"/>
      <c r="AX36" s="79"/>
      <c r="AY36" s="108"/>
      <c r="AZ36" s="117"/>
      <c r="BA36" s="117"/>
      <c r="BB36" s="117"/>
      <c r="BC36" s="117"/>
      <c r="BD36" s="117"/>
      <c r="BE36" s="117"/>
      <c r="BF36" s="117"/>
      <c r="BG36" s="118"/>
      <c r="BH36" s="148"/>
      <c r="BI36" s="149"/>
      <c r="BJ36" s="150"/>
      <c r="BK36" s="151"/>
      <c r="BL36" s="152"/>
      <c r="BM36" s="175"/>
      <c r="BN36" s="175"/>
      <c r="BO36" s="176"/>
      <c r="BP36" s="177"/>
      <c r="BQ36" s="178"/>
      <c r="BR36" s="179"/>
      <c r="BS36" s="180"/>
      <c r="BT36" s="169"/>
    </row>
    <row r="37" ht="3" customHeight="1" spans="2:71">
      <c r="B37" s="41"/>
      <c r="C37" s="41"/>
      <c r="D37" s="41"/>
      <c r="E37" s="41"/>
      <c r="F37" s="41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</row>
    <row r="38" ht="18.75" spans="6:59">
      <c r="F38" s="43" t="s">
        <v>25</v>
      </c>
      <c r="G38" s="43"/>
      <c r="H38" s="43"/>
      <c r="I38" s="43"/>
      <c r="J38" s="43"/>
      <c r="K38" s="43"/>
      <c r="L38" s="43"/>
      <c r="M38" s="43"/>
      <c r="N38" s="43"/>
      <c r="O38" s="43" t="s">
        <v>26</v>
      </c>
      <c r="P38" s="43"/>
      <c r="Q38" s="43"/>
      <c r="R38" s="43"/>
      <c r="S38" s="43"/>
      <c r="T38" s="43"/>
      <c r="U38" s="43"/>
      <c r="V38" s="43"/>
      <c r="W38" s="43"/>
      <c r="X38" s="43" t="s">
        <v>27</v>
      </c>
      <c r="Y38" s="43"/>
      <c r="Z38" s="43"/>
      <c r="AA38" s="43"/>
      <c r="AB38" s="43"/>
      <c r="AC38" s="43"/>
      <c r="AD38" s="43"/>
      <c r="AE38" s="43"/>
      <c r="AF38" s="43"/>
      <c r="AG38" s="43" t="s">
        <v>28</v>
      </c>
      <c r="AH38" s="43"/>
      <c r="AI38" s="43"/>
      <c r="AJ38" s="43"/>
      <c r="AK38" s="43"/>
      <c r="AL38" s="43"/>
      <c r="AM38" s="43"/>
      <c r="AN38" s="43"/>
      <c r="AO38" s="43"/>
      <c r="AP38" s="43" t="s">
        <v>29</v>
      </c>
      <c r="AQ38" s="43"/>
      <c r="AR38" s="43"/>
      <c r="AS38" s="43"/>
      <c r="AT38" s="43"/>
      <c r="AU38" s="43"/>
      <c r="AV38" s="43"/>
      <c r="AW38" s="43"/>
      <c r="AX38" s="43"/>
      <c r="AY38" s="43" t="s">
        <v>30</v>
      </c>
      <c r="AZ38" s="43"/>
      <c r="BA38" s="43"/>
      <c r="BB38" s="43"/>
      <c r="BC38" s="43"/>
      <c r="BD38" s="43"/>
      <c r="BE38" s="43"/>
      <c r="BF38" s="43"/>
      <c r="BG38" s="43"/>
    </row>
    <row r="39" s="1" customFormat="1" ht="33" customHeight="1" spans="3:59">
      <c r="C39" s="44"/>
      <c r="D39" s="44"/>
      <c r="E39" s="44"/>
      <c r="F39" s="45" t="str">
        <f>IF(ISERROR(VLOOKUP(1,BR:BT,3,FALSE)),"",VLOOKUP(1,BR:BT,3,FALSE))</f>
        <v/>
      </c>
      <c r="G39" s="46"/>
      <c r="H39" s="46"/>
      <c r="I39" s="46"/>
      <c r="J39" s="46"/>
      <c r="K39" s="46"/>
      <c r="L39" s="46"/>
      <c r="M39" s="46"/>
      <c r="N39" s="82"/>
      <c r="O39" s="45" t="str">
        <f>IF(ISERROR(VLOOKUP(2,BR:BT,3,FALSE)),"",VLOOKUP(2,BR:BT,3,FALSE))</f>
        <v/>
      </c>
      <c r="P39" s="83"/>
      <c r="Q39" s="83"/>
      <c r="R39" s="83"/>
      <c r="S39" s="83"/>
      <c r="T39" s="83"/>
      <c r="U39" s="83"/>
      <c r="V39" s="83"/>
      <c r="W39" s="112"/>
      <c r="X39" s="45" t="str">
        <f>IF(ISERROR(VLOOKUP(3,BR:BT,3,FALSE)),"",VLOOKUP(3,BR:BT,3,FALSE))</f>
        <v/>
      </c>
      <c r="Y39" s="83"/>
      <c r="Z39" s="83"/>
      <c r="AA39" s="83"/>
      <c r="AB39" s="83"/>
      <c r="AC39" s="83"/>
      <c r="AD39" s="83"/>
      <c r="AE39" s="83"/>
      <c r="AF39" s="112"/>
      <c r="AG39" s="45" t="str">
        <f>IF(ISERROR(VLOOKUP(4,BR:BT,3,FALSE)),"",VLOOKUP(4,BR:BT,3,FALSE))</f>
        <v/>
      </c>
      <c r="AH39" s="83"/>
      <c r="AI39" s="83"/>
      <c r="AJ39" s="83"/>
      <c r="AK39" s="83"/>
      <c r="AL39" s="83"/>
      <c r="AM39" s="83"/>
      <c r="AN39" s="83"/>
      <c r="AO39" s="112"/>
      <c r="AP39" s="45" t="str">
        <f>IF(ISERROR(VLOOKUP(5,BR:BT,3,FALSE)),"",VLOOKUP(5,BR:BT,3,FALSE))</f>
        <v/>
      </c>
      <c r="AQ39" s="83"/>
      <c r="AR39" s="83"/>
      <c r="AS39" s="83"/>
      <c r="AT39" s="83"/>
      <c r="AU39" s="83"/>
      <c r="AV39" s="83"/>
      <c r="AW39" s="83"/>
      <c r="AX39" s="112"/>
      <c r="AY39" s="45" t="str">
        <f>IF(ISERROR(VLOOKUP(6,BR:BT,3,FALSE)),"",VLOOKUP(6,BR:BT,3,FALSE))</f>
        <v/>
      </c>
      <c r="AZ39" s="83"/>
      <c r="BA39" s="83"/>
      <c r="BB39" s="83"/>
      <c r="BC39" s="83"/>
      <c r="BD39" s="83"/>
      <c r="BE39" s="83"/>
      <c r="BF39" s="83"/>
      <c r="BG39" s="112"/>
    </row>
    <row r="40" s="1" customFormat="1" ht="14.25" spans="3:59">
      <c r="C40" s="44"/>
      <c r="D40" s="44"/>
      <c r="E40" s="44"/>
      <c r="F40" s="47" t="s">
        <v>32</v>
      </c>
      <c r="G40" s="48"/>
      <c r="H40" s="48"/>
      <c r="I40" s="48"/>
      <c r="J40" s="48"/>
      <c r="K40" s="48"/>
      <c r="L40" s="48"/>
      <c r="M40" s="48"/>
      <c r="N40" s="84"/>
      <c r="O40" s="47" t="s">
        <v>32</v>
      </c>
      <c r="P40" s="48"/>
      <c r="Q40" s="48"/>
      <c r="R40" s="48"/>
      <c r="S40" s="48"/>
      <c r="T40" s="48"/>
      <c r="U40" s="48"/>
      <c r="V40" s="48"/>
      <c r="W40" s="84"/>
      <c r="X40" s="47" t="s">
        <v>33</v>
      </c>
      <c r="Y40" s="48"/>
      <c r="Z40" s="48"/>
      <c r="AA40" s="48"/>
      <c r="AB40" s="48"/>
      <c r="AC40" s="48"/>
      <c r="AD40" s="48"/>
      <c r="AE40" s="48"/>
      <c r="AF40" s="84"/>
      <c r="AG40" s="47" t="s">
        <v>33</v>
      </c>
      <c r="AH40" s="48"/>
      <c r="AI40" s="48"/>
      <c r="AJ40" s="48"/>
      <c r="AK40" s="48"/>
      <c r="AL40" s="48"/>
      <c r="AM40" s="48"/>
      <c r="AN40" s="48"/>
      <c r="AO40" s="84"/>
      <c r="AP40" s="47" t="s">
        <v>34</v>
      </c>
      <c r="AQ40" s="48"/>
      <c r="AR40" s="48"/>
      <c r="AS40" s="48"/>
      <c r="AT40" s="48"/>
      <c r="AU40" s="48"/>
      <c r="AV40" s="48"/>
      <c r="AW40" s="48"/>
      <c r="AX40" s="84"/>
      <c r="AY40" s="47" t="s">
        <v>34</v>
      </c>
      <c r="AZ40" s="48"/>
      <c r="BA40" s="48"/>
      <c r="BB40" s="48"/>
      <c r="BC40" s="48"/>
      <c r="BD40" s="48"/>
      <c r="BE40" s="48"/>
      <c r="BF40" s="48"/>
      <c r="BG40" s="84"/>
    </row>
    <row r="41" spans="6:59">
      <c r="F41" s="49"/>
      <c r="G41" s="50"/>
      <c r="H41" s="50"/>
      <c r="I41" s="50"/>
      <c r="J41" s="50"/>
      <c r="K41" s="50"/>
      <c r="L41" s="50"/>
      <c r="M41" s="50"/>
      <c r="N41" s="85"/>
      <c r="O41" s="49"/>
      <c r="P41" s="50"/>
      <c r="Q41" s="50"/>
      <c r="R41" s="50"/>
      <c r="S41" s="50"/>
      <c r="T41" s="50"/>
      <c r="U41" s="50"/>
      <c r="V41" s="50"/>
      <c r="W41" s="85"/>
      <c r="X41" s="49"/>
      <c r="Y41" s="50"/>
      <c r="Z41" s="50"/>
      <c r="AA41" s="50"/>
      <c r="AB41" s="50"/>
      <c r="AC41" s="50"/>
      <c r="AD41" s="50"/>
      <c r="AE41" s="50"/>
      <c r="AF41" s="85"/>
      <c r="AG41" s="49"/>
      <c r="AH41" s="50"/>
      <c r="AI41" s="50"/>
      <c r="AJ41" s="50"/>
      <c r="AK41" s="50"/>
      <c r="AL41" s="50"/>
      <c r="AM41" s="50"/>
      <c r="AN41" s="50"/>
      <c r="AO41" s="85"/>
      <c r="AP41" s="49"/>
      <c r="AQ41" s="50"/>
      <c r="AR41" s="50"/>
      <c r="AS41" s="50"/>
      <c r="AT41" s="50"/>
      <c r="AU41" s="50"/>
      <c r="AV41" s="50"/>
      <c r="AW41" s="50"/>
      <c r="AX41" s="85"/>
      <c r="AY41" s="49"/>
      <c r="AZ41" s="50"/>
      <c r="BA41" s="50"/>
      <c r="BB41" s="50"/>
      <c r="BC41" s="50"/>
      <c r="BD41" s="50"/>
      <c r="BE41" s="50"/>
      <c r="BF41" s="50"/>
      <c r="BG41" s="85"/>
    </row>
    <row r="43" spans="33:41">
      <c r="AG43" s="123" t="s">
        <v>35</v>
      </c>
      <c r="AH43" s="123"/>
      <c r="AI43" s="123"/>
      <c r="AJ43" s="123"/>
      <c r="AK43" s="123"/>
      <c r="AL43" s="123"/>
      <c r="AM43" s="123"/>
      <c r="AN43" s="123"/>
      <c r="AO43" s="123"/>
    </row>
  </sheetData>
  <mergeCells count="172">
    <mergeCell ref="B2:BH2"/>
    <mergeCell ref="BP2:BS2"/>
    <mergeCell ref="BP5:BS5"/>
    <mergeCell ref="BP6:BQ6"/>
    <mergeCell ref="BR6:BS6"/>
    <mergeCell ref="F38:N38"/>
    <mergeCell ref="O38:W38"/>
    <mergeCell ref="X38:AF38"/>
    <mergeCell ref="AG38:AO38"/>
    <mergeCell ref="AP38:AX38"/>
    <mergeCell ref="AY38:BG38"/>
    <mergeCell ref="F39:N39"/>
    <mergeCell ref="O39:W39"/>
    <mergeCell ref="X39:AF39"/>
    <mergeCell ref="AG39:AO39"/>
    <mergeCell ref="AP39:AX39"/>
    <mergeCell ref="AY39:BG39"/>
    <mergeCell ref="AG43:AO43"/>
    <mergeCell ref="F12:F16"/>
    <mergeCell ref="F17:F21"/>
    <mergeCell ref="F22:F26"/>
    <mergeCell ref="F27:F31"/>
    <mergeCell ref="F32:F36"/>
    <mergeCell ref="G12:G16"/>
    <mergeCell ref="G17:G21"/>
    <mergeCell ref="G22:G26"/>
    <mergeCell ref="G27:G31"/>
    <mergeCell ref="G32:G36"/>
    <mergeCell ref="N12:N16"/>
    <mergeCell ref="N17:N21"/>
    <mergeCell ref="N22:N26"/>
    <mergeCell ref="N27:N31"/>
    <mergeCell ref="N32:N36"/>
    <mergeCell ref="O7:O11"/>
    <mergeCell ref="O17:O21"/>
    <mergeCell ref="O22:O26"/>
    <mergeCell ref="O27:O31"/>
    <mergeCell ref="O32:O36"/>
    <mergeCell ref="P7:P11"/>
    <mergeCell ref="P17:P21"/>
    <mergeCell ref="P22:P26"/>
    <mergeCell ref="P27:P31"/>
    <mergeCell ref="P32:P36"/>
    <mergeCell ref="W7:W11"/>
    <mergeCell ref="W17:W21"/>
    <mergeCell ref="W22:W26"/>
    <mergeCell ref="W27:W31"/>
    <mergeCell ref="W32:W36"/>
    <mergeCell ref="X7:X11"/>
    <mergeCell ref="X12:X16"/>
    <mergeCell ref="X22:X26"/>
    <mergeCell ref="X27:X31"/>
    <mergeCell ref="X32:X36"/>
    <mergeCell ref="Y7:Y11"/>
    <mergeCell ref="Y12:Y16"/>
    <mergeCell ref="Y22:Y26"/>
    <mergeCell ref="Y27:Y31"/>
    <mergeCell ref="Y32:Y36"/>
    <mergeCell ref="AF7:AF11"/>
    <mergeCell ref="AF12:AF16"/>
    <mergeCell ref="AF22:AF26"/>
    <mergeCell ref="AF27:AF31"/>
    <mergeCell ref="AF32:AF36"/>
    <mergeCell ref="AG7:AG11"/>
    <mergeCell ref="AG12:AG16"/>
    <mergeCell ref="AG17:AG21"/>
    <mergeCell ref="AG27:AG31"/>
    <mergeCell ref="AG32:AG36"/>
    <mergeCell ref="AH7:AH11"/>
    <mergeCell ref="AH12:AH16"/>
    <mergeCell ref="AH17:AH21"/>
    <mergeCell ref="AH27:AH31"/>
    <mergeCell ref="AH32:AH36"/>
    <mergeCell ref="AO7:AO11"/>
    <mergeCell ref="AO12:AO16"/>
    <mergeCell ref="AO17:AO21"/>
    <mergeCell ref="AO27:AO31"/>
    <mergeCell ref="AO32:AO36"/>
    <mergeCell ref="AP7:AP11"/>
    <mergeCell ref="AP12:AP16"/>
    <mergeCell ref="AP17:AP21"/>
    <mergeCell ref="AP22:AP26"/>
    <mergeCell ref="AP32:AP36"/>
    <mergeCell ref="AQ7:AQ11"/>
    <mergeCell ref="AQ12:AQ16"/>
    <mergeCell ref="AQ17:AQ21"/>
    <mergeCell ref="AQ22:AQ26"/>
    <mergeCell ref="AQ32:AQ36"/>
    <mergeCell ref="AX7:AX11"/>
    <mergeCell ref="AX12:AX16"/>
    <mergeCell ref="AX17:AX21"/>
    <mergeCell ref="AX22:AX26"/>
    <mergeCell ref="AX32:AX36"/>
    <mergeCell ref="AY7:AY11"/>
    <mergeCell ref="AY12:AY16"/>
    <mergeCell ref="AY17:AY21"/>
    <mergeCell ref="AY22:AY26"/>
    <mergeCell ref="AY27:AY31"/>
    <mergeCell ref="AZ7:AZ11"/>
    <mergeCell ref="AZ12:AZ16"/>
    <mergeCell ref="AZ17:AZ21"/>
    <mergeCell ref="AZ22:AZ26"/>
    <mergeCell ref="AZ27:AZ31"/>
    <mergeCell ref="BG7:BG11"/>
    <mergeCell ref="BG12:BG16"/>
    <mergeCell ref="BG17:BG21"/>
    <mergeCell ref="BG22:BG26"/>
    <mergeCell ref="BG27:BG31"/>
    <mergeCell ref="BH8:BH10"/>
    <mergeCell ref="BH13:BH15"/>
    <mergeCell ref="BH18:BH20"/>
    <mergeCell ref="BH23:BH25"/>
    <mergeCell ref="BH28:BH30"/>
    <mergeCell ref="BH33:BH35"/>
    <mergeCell ref="BJ8:BJ10"/>
    <mergeCell ref="BJ13:BJ15"/>
    <mergeCell ref="BJ18:BJ20"/>
    <mergeCell ref="BJ23:BJ25"/>
    <mergeCell ref="BJ28:BJ30"/>
    <mergeCell ref="BJ33:BJ35"/>
    <mergeCell ref="BK5:BK6"/>
    <mergeCell ref="BK7:BK11"/>
    <mergeCell ref="BK12:BK16"/>
    <mergeCell ref="BK17:BK21"/>
    <mergeCell ref="BK22:BK26"/>
    <mergeCell ref="BK27:BK31"/>
    <mergeCell ref="BK32:BK36"/>
    <mergeCell ref="B5:E6"/>
    <mergeCell ref="F5:N6"/>
    <mergeCell ref="O5:W6"/>
    <mergeCell ref="X5:AF6"/>
    <mergeCell ref="AG5:AO6"/>
    <mergeCell ref="AP5:AX6"/>
    <mergeCell ref="AY5:BG6"/>
    <mergeCell ref="BH5:BJ6"/>
    <mergeCell ref="BL5:BO6"/>
    <mergeCell ref="B7:E11"/>
    <mergeCell ref="F7:N11"/>
    <mergeCell ref="BL7:BO11"/>
    <mergeCell ref="BP7:BQ11"/>
    <mergeCell ref="BR7:BS11"/>
    <mergeCell ref="B12:E16"/>
    <mergeCell ref="O12:W16"/>
    <mergeCell ref="BL12:BO16"/>
    <mergeCell ref="BP12:BQ16"/>
    <mergeCell ref="BR12:BS16"/>
    <mergeCell ref="B17:E21"/>
    <mergeCell ref="X17:AF21"/>
    <mergeCell ref="BL17:BO21"/>
    <mergeCell ref="BP17:BQ21"/>
    <mergeCell ref="BR17:BS21"/>
    <mergeCell ref="B22:E26"/>
    <mergeCell ref="AG22:AO26"/>
    <mergeCell ref="BL22:BO26"/>
    <mergeCell ref="BP22:BQ26"/>
    <mergeCell ref="BR22:BS26"/>
    <mergeCell ref="B27:E31"/>
    <mergeCell ref="AP27:AX31"/>
    <mergeCell ref="BL27:BO31"/>
    <mergeCell ref="BP27:BQ31"/>
    <mergeCell ref="BR27:BS31"/>
    <mergeCell ref="B32:E36"/>
    <mergeCell ref="AY32:BG36"/>
    <mergeCell ref="BL32:BO36"/>
    <mergeCell ref="BP32:BQ36"/>
    <mergeCell ref="BR32:BS36"/>
    <mergeCell ref="F40:N41"/>
    <mergeCell ref="O40:W41"/>
    <mergeCell ref="X40:AF41"/>
    <mergeCell ref="AG40:AO41"/>
    <mergeCell ref="AP40:AX41"/>
    <mergeCell ref="AY40:BG41"/>
  </mergeCells>
  <pageMargins left="0.236220472440945" right="0.196850393700787" top="0.708661417322835" bottom="0.354330708661417" header="0.236220472440945" footer="0.196850393700787"/>
  <pageSetup paperSize="9" scale="87" orientation="landscape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T43"/>
  <sheetViews>
    <sheetView showGridLines="0" zoomScale="98" zoomScaleNormal="98" workbookViewId="0">
      <selection activeCell="B5" sqref="B5:E6"/>
    </sheetView>
  </sheetViews>
  <sheetFormatPr defaultColWidth="9" defaultRowHeight="13.5"/>
  <cols>
    <col min="1" max="1" width="1.875" style="2" customWidth="1"/>
    <col min="2" max="5" width="4.5" style="2" customWidth="1"/>
    <col min="6" max="6" width="4.625" style="2" customWidth="1"/>
    <col min="7" max="8" width="2.375" style="2" customWidth="1"/>
    <col min="9" max="9" width="2.25" style="2" customWidth="1"/>
    <col min="10" max="10" width="0.5" style="2" hidden="1" customWidth="1"/>
    <col min="11" max="11" width="2.375" style="2" customWidth="1"/>
    <col min="12" max="12" width="0.75" style="2" hidden="1" customWidth="1"/>
    <col min="13" max="14" width="2.375" style="2" customWidth="1"/>
    <col min="15" max="15" width="4.625" style="2" customWidth="1"/>
    <col min="16" max="18" width="2.375" style="2" customWidth="1"/>
    <col min="19" max="19" width="2.375" style="2" hidden="1" customWidth="1"/>
    <col min="20" max="20" width="2.375" style="2" customWidth="1"/>
    <col min="21" max="21" width="1.625" style="2" hidden="1" customWidth="1"/>
    <col min="22" max="23" width="2.375" style="2" customWidth="1"/>
    <col min="24" max="24" width="4.75" style="2" customWidth="1"/>
    <col min="25" max="27" width="2.375" style="2" customWidth="1"/>
    <col min="28" max="28" width="0.875" style="2" hidden="1" customWidth="1"/>
    <col min="29" max="29" width="2.375" style="2" customWidth="1"/>
    <col min="30" max="30" width="5.475" style="2" hidden="1" customWidth="1"/>
    <col min="31" max="32" width="2.375" style="2" customWidth="1"/>
    <col min="33" max="33" width="4.75" style="2" customWidth="1"/>
    <col min="34" max="36" width="2.375" style="2" customWidth="1"/>
    <col min="37" max="37" width="0.875" style="2" hidden="1" customWidth="1"/>
    <col min="38" max="38" width="2.375" style="2" customWidth="1"/>
    <col min="39" max="39" width="0.875" style="2" hidden="1" customWidth="1"/>
    <col min="40" max="41" width="2.375" style="2" customWidth="1"/>
    <col min="42" max="42" width="4.75" style="2" customWidth="1"/>
    <col min="43" max="45" width="2.375" style="2" customWidth="1"/>
    <col min="46" max="46" width="0.875" style="2" hidden="1" customWidth="1"/>
    <col min="47" max="47" width="2.375" style="2" customWidth="1"/>
    <col min="48" max="48" width="0.875" style="2" hidden="1" customWidth="1"/>
    <col min="49" max="50" width="2.375" style="2" customWidth="1"/>
    <col min="51" max="51" width="4.75" style="2" hidden="1" customWidth="1"/>
    <col min="52" max="54" width="2.375" style="2" hidden="1" customWidth="1"/>
    <col min="55" max="55" width="0.875" style="2" hidden="1" customWidth="1"/>
    <col min="56" max="56" width="2.375" style="2" hidden="1" customWidth="1"/>
    <col min="57" max="57" width="0.875" style="2" hidden="1" customWidth="1"/>
    <col min="58" max="59" width="2.375" style="2" hidden="1" customWidth="1"/>
    <col min="60" max="60" width="2.625" style="2" customWidth="1"/>
    <col min="61" max="61" width="1.625" style="2" customWidth="1"/>
    <col min="62" max="62" width="2.625" style="2" customWidth="1"/>
    <col min="63" max="63" width="7.5" style="2" customWidth="1"/>
    <col min="64" max="67" width="1.625" style="2" customWidth="1"/>
    <col min="68" max="71" width="1.875" style="2" customWidth="1"/>
    <col min="72" max="83" width="2.125" style="2" customWidth="1"/>
    <col min="84" max="16384" width="9" style="2"/>
  </cols>
  <sheetData>
    <row r="1" ht="9.75" customHeight="1"/>
    <row r="2" ht="17.25" spans="2:71">
      <c r="B2" s="3" t="s">
        <v>38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127"/>
      <c r="BP2" s="123"/>
      <c r="BQ2" s="123"/>
      <c r="BR2" s="123"/>
      <c r="BS2" s="123"/>
    </row>
    <row r="3" ht="6" customHeight="1"/>
    <row r="4" ht="17.25" spans="2:71">
      <c r="B4" s="181"/>
      <c r="C4" s="5" t="s">
        <v>39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ht="22.5" customHeight="1" spans="2:71">
      <c r="B5" s="7" t="s">
        <v>3</v>
      </c>
      <c r="C5" s="8"/>
      <c r="D5" s="8"/>
      <c r="E5" s="9"/>
      <c r="F5" s="10" t="str">
        <f>IF(ISBLANK(B7)," ",B7)</f>
        <v> </v>
      </c>
      <c r="G5" s="11"/>
      <c r="H5" s="11"/>
      <c r="I5" s="11"/>
      <c r="J5" s="11"/>
      <c r="K5" s="11"/>
      <c r="L5" s="11"/>
      <c r="M5" s="11"/>
      <c r="N5" s="51"/>
      <c r="O5" s="10" t="str">
        <f>IF(ISBLANK(B12)," ",B12)</f>
        <v> </v>
      </c>
      <c r="P5" s="11"/>
      <c r="Q5" s="11"/>
      <c r="R5" s="11"/>
      <c r="S5" s="11"/>
      <c r="T5" s="11"/>
      <c r="U5" s="11"/>
      <c r="V5" s="11"/>
      <c r="W5" s="51"/>
      <c r="X5" s="199" t="str">
        <f>IF(ISBLANK(B17)," ",B17)</f>
        <v> </v>
      </c>
      <c r="Y5" s="204"/>
      <c r="Z5" s="204"/>
      <c r="AA5" s="204"/>
      <c r="AB5" s="204"/>
      <c r="AC5" s="204"/>
      <c r="AD5" s="204"/>
      <c r="AE5" s="204"/>
      <c r="AF5" s="205"/>
      <c r="AG5" s="10" t="str">
        <f>IF(ISBLANK(B22)," ",B22)</f>
        <v> </v>
      </c>
      <c r="AH5" s="11"/>
      <c r="AI5" s="11"/>
      <c r="AJ5" s="11"/>
      <c r="AK5" s="11"/>
      <c r="AL5" s="11"/>
      <c r="AM5" s="11"/>
      <c r="AN5" s="11"/>
      <c r="AO5" s="51"/>
      <c r="AP5" s="10" t="str">
        <f>IF(ISBLANK(B27)," ",B27)</f>
        <v> </v>
      </c>
      <c r="AQ5" s="11"/>
      <c r="AR5" s="11"/>
      <c r="AS5" s="11"/>
      <c r="AT5" s="11"/>
      <c r="AU5" s="11"/>
      <c r="AV5" s="11"/>
      <c r="AW5" s="11"/>
      <c r="AX5" s="51"/>
      <c r="AY5" s="10" t="str">
        <f>IF(ISBLANK(B32)," ",B32)</f>
        <v> </v>
      </c>
      <c r="AZ5" s="11"/>
      <c r="BA5" s="11"/>
      <c r="BB5" s="11"/>
      <c r="BC5" s="11"/>
      <c r="BD5" s="11"/>
      <c r="BE5" s="11"/>
      <c r="BF5" s="11"/>
      <c r="BG5" s="51"/>
      <c r="BH5" s="128" t="s">
        <v>5</v>
      </c>
      <c r="BI5" s="129"/>
      <c r="BJ5" s="130"/>
      <c r="BK5" s="131" t="s">
        <v>6</v>
      </c>
      <c r="BL5" s="132" t="s">
        <v>7</v>
      </c>
      <c r="BM5" s="153"/>
      <c r="BN5" s="153"/>
      <c r="BO5" s="154"/>
      <c r="BP5" s="155" t="s">
        <v>8</v>
      </c>
      <c r="BQ5" s="156"/>
      <c r="BR5" s="156"/>
      <c r="BS5" s="157"/>
    </row>
    <row r="6" ht="18" customHeight="1" spans="2:71">
      <c r="B6" s="12"/>
      <c r="C6" s="13"/>
      <c r="D6" s="13"/>
      <c r="E6" s="14"/>
      <c r="F6" s="15"/>
      <c r="G6" s="16"/>
      <c r="H6" s="16"/>
      <c r="I6" s="16"/>
      <c r="J6" s="16"/>
      <c r="K6" s="16"/>
      <c r="L6" s="16"/>
      <c r="M6" s="16"/>
      <c r="N6" s="52"/>
      <c r="O6" s="15"/>
      <c r="P6" s="16"/>
      <c r="Q6" s="16"/>
      <c r="R6" s="16"/>
      <c r="S6" s="16"/>
      <c r="T6" s="16"/>
      <c r="U6" s="16"/>
      <c r="V6" s="16"/>
      <c r="W6" s="52"/>
      <c r="X6" s="200"/>
      <c r="Y6" s="206"/>
      <c r="Z6" s="206"/>
      <c r="AA6" s="206"/>
      <c r="AB6" s="206"/>
      <c r="AC6" s="206"/>
      <c r="AD6" s="206"/>
      <c r="AE6" s="206"/>
      <c r="AF6" s="207"/>
      <c r="AG6" s="15"/>
      <c r="AH6" s="16"/>
      <c r="AI6" s="16"/>
      <c r="AJ6" s="16"/>
      <c r="AK6" s="16"/>
      <c r="AL6" s="16"/>
      <c r="AM6" s="16"/>
      <c r="AN6" s="16"/>
      <c r="AO6" s="52"/>
      <c r="AP6" s="15"/>
      <c r="AQ6" s="16"/>
      <c r="AR6" s="16"/>
      <c r="AS6" s="16"/>
      <c r="AT6" s="16"/>
      <c r="AU6" s="16"/>
      <c r="AV6" s="16"/>
      <c r="AW6" s="16"/>
      <c r="AX6" s="52"/>
      <c r="AY6" s="15"/>
      <c r="AZ6" s="16"/>
      <c r="BA6" s="16"/>
      <c r="BB6" s="16"/>
      <c r="BC6" s="16"/>
      <c r="BD6" s="16"/>
      <c r="BE6" s="16"/>
      <c r="BF6" s="16"/>
      <c r="BG6" s="52"/>
      <c r="BH6" s="133"/>
      <c r="BI6" s="134"/>
      <c r="BJ6" s="135"/>
      <c r="BK6" s="136"/>
      <c r="BL6" s="137"/>
      <c r="BM6" s="158"/>
      <c r="BN6" s="158"/>
      <c r="BO6" s="159"/>
      <c r="BP6" s="160" t="s">
        <v>9</v>
      </c>
      <c r="BQ6" s="161"/>
      <c r="BR6" s="162" t="s">
        <v>10</v>
      </c>
      <c r="BS6" s="157"/>
    </row>
    <row r="7" ht="13" customHeight="1" spans="2:72">
      <c r="B7" s="17"/>
      <c r="C7" s="18"/>
      <c r="D7" s="18"/>
      <c r="E7" s="19"/>
      <c r="F7" s="20"/>
      <c r="G7" s="21"/>
      <c r="H7" s="21"/>
      <c r="I7" s="21"/>
      <c r="J7" s="21"/>
      <c r="K7" s="21"/>
      <c r="L7" s="21"/>
      <c r="M7" s="21"/>
      <c r="N7" s="53"/>
      <c r="O7" s="32" t="str">
        <f>IF(P7&gt;W7,"○",(IF(P7&lt;W7,"×"," ")))</f>
        <v> </v>
      </c>
      <c r="P7" s="54">
        <f>SUM(S7:S11)</f>
        <v>0</v>
      </c>
      <c r="Q7" s="182" t="s">
        <v>12</v>
      </c>
      <c r="R7" s="86"/>
      <c r="S7" s="87" t="str">
        <f>IF(R7&gt;V7,1," ")</f>
        <v> </v>
      </c>
      <c r="T7" s="88" t="s">
        <v>13</v>
      </c>
      <c r="U7" s="87" t="str">
        <f>IF(R7&lt;V7,1," ")</f>
        <v> </v>
      </c>
      <c r="V7" s="89"/>
      <c r="W7" s="90">
        <f>SUM(U7:U11)</f>
        <v>0</v>
      </c>
      <c r="X7" s="201" t="str">
        <f>IF(Y7&gt;AF7,"○",(IF(Y7&lt;AF7,"×"," ")))</f>
        <v> </v>
      </c>
      <c r="Y7" s="54">
        <f>SUM(AB7:AB11)</f>
        <v>0</v>
      </c>
      <c r="Z7" s="182" t="s">
        <v>12</v>
      </c>
      <c r="AA7" s="86"/>
      <c r="AB7" s="87" t="str">
        <f t="shared" ref="AB7:AB16" si="0">IF(AA7&gt;AE7,1," ")</f>
        <v> </v>
      </c>
      <c r="AC7" s="88" t="s">
        <v>13</v>
      </c>
      <c r="AD7" s="94" t="str">
        <f>IF(AA7&lt;AE7,1," ")</f>
        <v> </v>
      </c>
      <c r="AE7" s="89"/>
      <c r="AF7" s="90">
        <f>SUM(AD7:AD11)</f>
        <v>0</v>
      </c>
      <c r="AG7" s="32" t="str">
        <f>IF(AH7&gt;AO7,"○",(IF(AH7&lt;AO7,"×"," ")))</f>
        <v> </v>
      </c>
      <c r="AH7" s="54">
        <f>SUM(AK7:AK11)</f>
        <v>0</v>
      </c>
      <c r="AI7" s="182" t="s">
        <v>12</v>
      </c>
      <c r="AJ7" s="86"/>
      <c r="AK7" s="87" t="str">
        <f t="shared" ref="AK7:AK21" si="1">IF(AJ7&gt;AN7,1," ")</f>
        <v> </v>
      </c>
      <c r="AL7" s="88" t="s">
        <v>13</v>
      </c>
      <c r="AM7" s="87" t="str">
        <f t="shared" ref="AM7:AM21" si="2">IF(AJ7&lt;AN7,1," ")</f>
        <v> </v>
      </c>
      <c r="AN7" s="89"/>
      <c r="AO7" s="90">
        <f>SUM(AM7:AM11)</f>
        <v>0</v>
      </c>
      <c r="AP7" s="32" t="str">
        <f>IF(AQ7&gt;AX7,"○",(IF(AQ7&lt;AX7,"×"," ")))</f>
        <v> </v>
      </c>
      <c r="AQ7" s="54">
        <f>SUM(AT7:AT11)</f>
        <v>0</v>
      </c>
      <c r="AR7" s="182" t="s">
        <v>12</v>
      </c>
      <c r="AS7" s="86"/>
      <c r="AT7" s="87" t="str">
        <f t="shared" ref="AT7:AT26" si="3">IF(AS7&gt;AW7,1," ")</f>
        <v> </v>
      </c>
      <c r="AU7" s="88" t="s">
        <v>13</v>
      </c>
      <c r="AV7" s="87" t="str">
        <f t="shared" ref="AV7:AV26" si="4">IF(AS7&lt;AW7,1," ")</f>
        <v> </v>
      </c>
      <c r="AW7" s="89"/>
      <c r="AX7" s="90">
        <f>SUM(AV7:AV11)</f>
        <v>0</v>
      </c>
      <c r="AY7" s="32" t="str">
        <f>IF(AZ7&gt;BG7,"○",(IF(AZ7&lt;BG7,"×"," ")))</f>
        <v> </v>
      </c>
      <c r="AZ7" s="54">
        <f>SUM(BC7:BC11)</f>
        <v>0</v>
      </c>
      <c r="BA7" s="34" t="s">
        <v>12</v>
      </c>
      <c r="BB7" s="86"/>
      <c r="BC7" s="87" t="str">
        <f t="shared" ref="BC7:BC31" si="5">IF(BB7&gt;BF7,1," ")</f>
        <v> </v>
      </c>
      <c r="BD7" s="88" t="s">
        <v>13</v>
      </c>
      <c r="BE7" s="87" t="str">
        <f t="shared" ref="BE7:BE31" si="6">IF(BB7&lt;BF7,1," ")</f>
        <v> </v>
      </c>
      <c r="BF7" s="89"/>
      <c r="BG7" s="90">
        <f>SUM(BE7:BE11)</f>
        <v>0</v>
      </c>
      <c r="BH7" s="138"/>
      <c r="BI7" s="139"/>
      <c r="BJ7" s="140"/>
      <c r="BK7" s="141">
        <f>(P7+Y7+AH7+AQ7+AZ7)-(W7+AF7+AO7+AX7+BG7)</f>
        <v>0</v>
      </c>
      <c r="BL7" s="142">
        <f>SUM(I7:I11,AA7:AA11,AJ7:AJ11,AS7:AS11,BB7:BB11)-SUM(M7:M11,AE7:AE11,AN7:AN11,AW7:AW11,BF7:BF11)</f>
        <v>0</v>
      </c>
      <c r="BM7" s="163"/>
      <c r="BN7" s="163"/>
      <c r="BO7" s="164"/>
      <c r="BP7" s="165">
        <v>1</v>
      </c>
      <c r="BQ7" s="166"/>
      <c r="BR7" s="167"/>
      <c r="BS7" s="168"/>
      <c r="BT7" s="169">
        <f>B7</f>
        <v>0</v>
      </c>
    </row>
    <row r="8" ht="13" customHeight="1" spans="2:72">
      <c r="B8" s="22"/>
      <c r="C8" s="23"/>
      <c r="D8" s="23"/>
      <c r="E8" s="24"/>
      <c r="F8" s="25"/>
      <c r="G8" s="26"/>
      <c r="H8" s="26"/>
      <c r="I8" s="26"/>
      <c r="J8" s="26"/>
      <c r="K8" s="26"/>
      <c r="L8" s="26"/>
      <c r="M8" s="26"/>
      <c r="N8" s="55"/>
      <c r="O8" s="35"/>
      <c r="P8" s="56"/>
      <c r="Q8" s="183" t="s">
        <v>14</v>
      </c>
      <c r="R8" s="91"/>
      <c r="S8" s="92" t="str">
        <f>IF(R8&gt;V8,1," ")</f>
        <v> </v>
      </c>
      <c r="T8" s="93" t="s">
        <v>13</v>
      </c>
      <c r="U8" s="94" t="str">
        <f>IF(R8&lt;V8,1," ")</f>
        <v> </v>
      </c>
      <c r="V8" s="95"/>
      <c r="W8" s="96"/>
      <c r="X8" s="202"/>
      <c r="Y8" s="56"/>
      <c r="Z8" s="183" t="s">
        <v>14</v>
      </c>
      <c r="AA8" s="91"/>
      <c r="AB8" s="92" t="str">
        <f t="shared" si="0"/>
        <v> </v>
      </c>
      <c r="AC8" s="93" t="s">
        <v>13</v>
      </c>
      <c r="AD8" s="94" t="str">
        <f t="shared" ref="AD7:AD16" si="7">IF(AA8&lt;AE8,1," ")</f>
        <v> </v>
      </c>
      <c r="AE8" s="95"/>
      <c r="AF8" s="96"/>
      <c r="AG8" s="35"/>
      <c r="AH8" s="56"/>
      <c r="AI8" s="183" t="s">
        <v>14</v>
      </c>
      <c r="AJ8" s="91"/>
      <c r="AK8" s="92" t="str">
        <f t="shared" si="1"/>
        <v> </v>
      </c>
      <c r="AL8" s="93" t="s">
        <v>13</v>
      </c>
      <c r="AM8" s="94" t="str">
        <f t="shared" si="2"/>
        <v> </v>
      </c>
      <c r="AN8" s="95"/>
      <c r="AO8" s="96"/>
      <c r="AP8" s="35"/>
      <c r="AQ8" s="56"/>
      <c r="AR8" s="183" t="s">
        <v>14</v>
      </c>
      <c r="AS8" s="91"/>
      <c r="AT8" s="92" t="str">
        <f t="shared" si="3"/>
        <v> </v>
      </c>
      <c r="AU8" s="93" t="s">
        <v>13</v>
      </c>
      <c r="AV8" s="94" t="str">
        <f t="shared" si="4"/>
        <v> </v>
      </c>
      <c r="AW8" s="95"/>
      <c r="AX8" s="96"/>
      <c r="AY8" s="35"/>
      <c r="AZ8" s="56"/>
      <c r="BA8" s="37" t="s">
        <v>14</v>
      </c>
      <c r="BB8" s="91"/>
      <c r="BC8" s="92" t="str">
        <f t="shared" si="5"/>
        <v> </v>
      </c>
      <c r="BD8" s="93" t="s">
        <v>13</v>
      </c>
      <c r="BE8" s="94" t="str">
        <f t="shared" si="6"/>
        <v> </v>
      </c>
      <c r="BF8" s="95"/>
      <c r="BG8" s="96"/>
      <c r="BH8" s="143">
        <f>COUNTIF(F7:BG11,"○")</f>
        <v>0</v>
      </c>
      <c r="BI8" s="144"/>
      <c r="BJ8" s="145">
        <f>COUNTIF(F7:BG11,"×")</f>
        <v>0</v>
      </c>
      <c r="BK8" s="146"/>
      <c r="BL8" s="147"/>
      <c r="BM8" s="170"/>
      <c r="BN8" s="170"/>
      <c r="BO8" s="145"/>
      <c r="BP8" s="171"/>
      <c r="BQ8" s="172"/>
      <c r="BR8" s="173"/>
      <c r="BS8" s="174"/>
      <c r="BT8" s="169"/>
    </row>
    <row r="9" ht="13" customHeight="1" spans="2:72">
      <c r="B9" s="22"/>
      <c r="C9" s="23"/>
      <c r="D9" s="23"/>
      <c r="E9" s="24"/>
      <c r="F9" s="25"/>
      <c r="G9" s="26"/>
      <c r="H9" s="26"/>
      <c r="I9" s="26"/>
      <c r="J9" s="26"/>
      <c r="K9" s="26"/>
      <c r="L9" s="26"/>
      <c r="M9" s="26"/>
      <c r="N9" s="55"/>
      <c r="O9" s="35"/>
      <c r="P9" s="56"/>
      <c r="Q9" s="183" t="s">
        <v>15</v>
      </c>
      <c r="R9" s="91"/>
      <c r="S9" s="92" t="str">
        <f>IF(R9&gt;V9,1," ")</f>
        <v> </v>
      </c>
      <c r="T9" s="93" t="s">
        <v>13</v>
      </c>
      <c r="U9" s="94" t="str">
        <f>IF(R9&lt;V9,1," ")</f>
        <v> </v>
      </c>
      <c r="V9" s="95"/>
      <c r="W9" s="96"/>
      <c r="X9" s="202"/>
      <c r="Y9" s="56"/>
      <c r="Z9" s="183" t="s">
        <v>15</v>
      </c>
      <c r="AA9" s="91"/>
      <c r="AB9" s="92" t="str">
        <f t="shared" si="0"/>
        <v> </v>
      </c>
      <c r="AC9" s="93" t="s">
        <v>13</v>
      </c>
      <c r="AD9" s="94" t="str">
        <f t="shared" si="7"/>
        <v> </v>
      </c>
      <c r="AE9" s="95"/>
      <c r="AF9" s="96"/>
      <c r="AG9" s="35"/>
      <c r="AH9" s="56"/>
      <c r="AI9" s="183" t="s">
        <v>15</v>
      </c>
      <c r="AJ9" s="91"/>
      <c r="AK9" s="92" t="str">
        <f t="shared" si="1"/>
        <v> </v>
      </c>
      <c r="AL9" s="93" t="s">
        <v>13</v>
      </c>
      <c r="AM9" s="94" t="str">
        <f t="shared" si="2"/>
        <v> </v>
      </c>
      <c r="AN9" s="95"/>
      <c r="AO9" s="96"/>
      <c r="AP9" s="35"/>
      <c r="AQ9" s="56"/>
      <c r="AR9" s="183" t="s">
        <v>15</v>
      </c>
      <c r="AS9" s="91"/>
      <c r="AT9" s="92" t="str">
        <f t="shared" si="3"/>
        <v> </v>
      </c>
      <c r="AU9" s="93" t="s">
        <v>13</v>
      </c>
      <c r="AV9" s="94" t="str">
        <f t="shared" si="4"/>
        <v> </v>
      </c>
      <c r="AW9" s="95"/>
      <c r="AX9" s="96"/>
      <c r="AY9" s="35"/>
      <c r="AZ9" s="56"/>
      <c r="BA9" s="37" t="s">
        <v>16</v>
      </c>
      <c r="BB9" s="91"/>
      <c r="BC9" s="92" t="str">
        <f t="shared" si="5"/>
        <v> </v>
      </c>
      <c r="BD9" s="93" t="s">
        <v>13</v>
      </c>
      <c r="BE9" s="94" t="str">
        <f t="shared" si="6"/>
        <v> </v>
      </c>
      <c r="BF9" s="95"/>
      <c r="BG9" s="96"/>
      <c r="BH9" s="143"/>
      <c r="BI9" s="144" t="s">
        <v>13</v>
      </c>
      <c r="BJ9" s="145"/>
      <c r="BK9" s="146"/>
      <c r="BL9" s="147"/>
      <c r="BM9" s="170"/>
      <c r="BN9" s="170"/>
      <c r="BO9" s="145"/>
      <c r="BP9" s="171"/>
      <c r="BQ9" s="172"/>
      <c r="BR9" s="173"/>
      <c r="BS9" s="174"/>
      <c r="BT9" s="169"/>
    </row>
    <row r="10" ht="13" customHeight="1" spans="2:72">
      <c r="B10" s="22"/>
      <c r="C10" s="23"/>
      <c r="D10" s="23"/>
      <c r="E10" s="24"/>
      <c r="F10" s="25"/>
      <c r="G10" s="26"/>
      <c r="H10" s="26"/>
      <c r="I10" s="26"/>
      <c r="J10" s="26"/>
      <c r="K10" s="26"/>
      <c r="L10" s="26"/>
      <c r="M10" s="26"/>
      <c r="N10" s="55"/>
      <c r="O10" s="35"/>
      <c r="P10" s="56"/>
      <c r="Q10" s="183" t="s">
        <v>17</v>
      </c>
      <c r="R10" s="91"/>
      <c r="S10" s="92" t="str">
        <f>IF(R10&gt;V10,1," ")</f>
        <v> </v>
      </c>
      <c r="T10" s="93" t="s">
        <v>13</v>
      </c>
      <c r="U10" s="94" t="str">
        <f>IF(R10&lt;V10,1," ")</f>
        <v> </v>
      </c>
      <c r="V10" s="95"/>
      <c r="W10" s="96"/>
      <c r="X10" s="202"/>
      <c r="Y10" s="56"/>
      <c r="Z10" s="183" t="s">
        <v>17</v>
      </c>
      <c r="AA10" s="91"/>
      <c r="AB10" s="92" t="str">
        <f t="shared" si="0"/>
        <v> </v>
      </c>
      <c r="AC10" s="93" t="s">
        <v>13</v>
      </c>
      <c r="AD10" s="94" t="str">
        <f t="shared" si="7"/>
        <v> </v>
      </c>
      <c r="AE10" s="95"/>
      <c r="AF10" s="96"/>
      <c r="AG10" s="35"/>
      <c r="AH10" s="56"/>
      <c r="AI10" s="183" t="s">
        <v>17</v>
      </c>
      <c r="AJ10" s="91"/>
      <c r="AK10" s="92" t="str">
        <f t="shared" si="1"/>
        <v> </v>
      </c>
      <c r="AL10" s="93" t="s">
        <v>13</v>
      </c>
      <c r="AM10" s="94" t="str">
        <f t="shared" si="2"/>
        <v> </v>
      </c>
      <c r="AN10" s="95"/>
      <c r="AO10" s="96"/>
      <c r="AP10" s="35"/>
      <c r="AQ10" s="56"/>
      <c r="AR10" s="183" t="s">
        <v>17</v>
      </c>
      <c r="AS10" s="91"/>
      <c r="AT10" s="92" t="str">
        <f t="shared" si="3"/>
        <v> </v>
      </c>
      <c r="AU10" s="93" t="s">
        <v>13</v>
      </c>
      <c r="AV10" s="94" t="str">
        <f t="shared" si="4"/>
        <v> </v>
      </c>
      <c r="AW10" s="95"/>
      <c r="AX10" s="96"/>
      <c r="AY10" s="35"/>
      <c r="AZ10" s="56"/>
      <c r="BA10" s="37" t="s">
        <v>18</v>
      </c>
      <c r="BB10" s="91"/>
      <c r="BC10" s="92" t="str">
        <f t="shared" si="5"/>
        <v> </v>
      </c>
      <c r="BD10" s="93" t="s">
        <v>13</v>
      </c>
      <c r="BE10" s="94" t="str">
        <f t="shared" si="6"/>
        <v> </v>
      </c>
      <c r="BF10" s="95"/>
      <c r="BG10" s="96"/>
      <c r="BH10" s="143"/>
      <c r="BI10" s="144"/>
      <c r="BJ10" s="145"/>
      <c r="BK10" s="146"/>
      <c r="BL10" s="147"/>
      <c r="BM10" s="170"/>
      <c r="BN10" s="170"/>
      <c r="BO10" s="145"/>
      <c r="BP10" s="171"/>
      <c r="BQ10" s="172"/>
      <c r="BR10" s="173"/>
      <c r="BS10" s="174"/>
      <c r="BT10" s="169"/>
    </row>
    <row r="11" ht="13" customHeight="1" spans="2:72">
      <c r="B11" s="27"/>
      <c r="C11" s="28"/>
      <c r="D11" s="28"/>
      <c r="E11" s="29"/>
      <c r="F11" s="30"/>
      <c r="G11" s="31"/>
      <c r="H11" s="31"/>
      <c r="I11" s="31"/>
      <c r="J11" s="31"/>
      <c r="K11" s="31"/>
      <c r="L11" s="31"/>
      <c r="M11" s="31"/>
      <c r="N11" s="57"/>
      <c r="O11" s="38"/>
      <c r="P11" s="58"/>
      <c r="Q11" s="184" t="s">
        <v>19</v>
      </c>
      <c r="R11" s="97"/>
      <c r="S11" s="98" t="str">
        <f>IF(R11&gt;V11,1," ")</f>
        <v> </v>
      </c>
      <c r="T11" s="99" t="s">
        <v>13</v>
      </c>
      <c r="U11" s="100" t="str">
        <f>IF(R11&lt;V11,1," ")</f>
        <v> </v>
      </c>
      <c r="V11" s="101"/>
      <c r="W11" s="102"/>
      <c r="X11" s="203"/>
      <c r="Y11" s="58"/>
      <c r="Z11" s="184" t="s">
        <v>19</v>
      </c>
      <c r="AA11" s="97"/>
      <c r="AB11" s="98" t="str">
        <f t="shared" si="0"/>
        <v> </v>
      </c>
      <c r="AC11" s="99" t="s">
        <v>13</v>
      </c>
      <c r="AD11" s="100" t="str">
        <f t="shared" si="7"/>
        <v> </v>
      </c>
      <c r="AE11" s="101"/>
      <c r="AF11" s="102"/>
      <c r="AG11" s="38"/>
      <c r="AH11" s="58"/>
      <c r="AI11" s="184" t="s">
        <v>19</v>
      </c>
      <c r="AJ11" s="97"/>
      <c r="AK11" s="98" t="str">
        <f t="shared" si="1"/>
        <v> </v>
      </c>
      <c r="AL11" s="99" t="s">
        <v>13</v>
      </c>
      <c r="AM11" s="100" t="str">
        <f t="shared" si="2"/>
        <v> </v>
      </c>
      <c r="AN11" s="101"/>
      <c r="AO11" s="102"/>
      <c r="AP11" s="38"/>
      <c r="AQ11" s="58"/>
      <c r="AR11" s="184" t="s">
        <v>19</v>
      </c>
      <c r="AS11" s="97"/>
      <c r="AT11" s="98" t="str">
        <f t="shared" si="3"/>
        <v> </v>
      </c>
      <c r="AU11" s="99" t="s">
        <v>13</v>
      </c>
      <c r="AV11" s="100" t="str">
        <f t="shared" si="4"/>
        <v> </v>
      </c>
      <c r="AW11" s="101"/>
      <c r="AX11" s="102"/>
      <c r="AY11" s="38"/>
      <c r="AZ11" s="58"/>
      <c r="BA11" s="40" t="s">
        <v>20</v>
      </c>
      <c r="BB11" s="97"/>
      <c r="BC11" s="98" t="str">
        <f t="shared" si="5"/>
        <v> </v>
      </c>
      <c r="BD11" s="99" t="s">
        <v>13</v>
      </c>
      <c r="BE11" s="100" t="str">
        <f t="shared" si="6"/>
        <v> </v>
      </c>
      <c r="BF11" s="101"/>
      <c r="BG11" s="102"/>
      <c r="BH11" s="148"/>
      <c r="BI11" s="149"/>
      <c r="BJ11" s="150"/>
      <c r="BK11" s="151"/>
      <c r="BL11" s="152"/>
      <c r="BM11" s="175"/>
      <c r="BN11" s="175"/>
      <c r="BO11" s="176"/>
      <c r="BP11" s="177"/>
      <c r="BQ11" s="178"/>
      <c r="BR11" s="179"/>
      <c r="BS11" s="180"/>
      <c r="BT11" s="169"/>
    </row>
    <row r="12" ht="13" customHeight="1" spans="2:72">
      <c r="B12" s="17"/>
      <c r="C12" s="18"/>
      <c r="D12" s="18"/>
      <c r="E12" s="19"/>
      <c r="F12" s="32" t="str">
        <f>IF(G12&gt;N12,"○",(IF(G12&lt;N12,"×"," ")))</f>
        <v> </v>
      </c>
      <c r="G12" s="33">
        <f>SUM(J12:J16)</f>
        <v>0</v>
      </c>
      <c r="H12" s="182" t="s">
        <v>12</v>
      </c>
      <c r="I12" s="59">
        <f>V7</f>
        <v>0</v>
      </c>
      <c r="J12" s="60" t="str">
        <f t="shared" ref="J12:J36" si="8">IF(I12&gt;M12,1," ")</f>
        <v> </v>
      </c>
      <c r="K12" s="61" t="s">
        <v>13</v>
      </c>
      <c r="L12" s="60" t="str">
        <f t="shared" ref="L12:L36" si="9">IF(I12&lt;M12,1," ")</f>
        <v> </v>
      </c>
      <c r="M12" s="59">
        <f>R7</f>
        <v>0</v>
      </c>
      <c r="N12" s="195">
        <f>SUM(L12:L16)</f>
        <v>0</v>
      </c>
      <c r="O12" s="64"/>
      <c r="P12" s="65"/>
      <c r="Q12" s="65"/>
      <c r="R12" s="65"/>
      <c r="S12" s="65"/>
      <c r="T12" s="65"/>
      <c r="U12" s="65"/>
      <c r="V12" s="65"/>
      <c r="W12" s="103"/>
      <c r="X12" s="201" t="str">
        <f>IF(Y12&gt;AF12,"○",(IF(Y12&lt;AF12,"×"," ")))</f>
        <v> </v>
      </c>
      <c r="Y12" s="54">
        <f>SUM(AB12:AB16)</f>
        <v>0</v>
      </c>
      <c r="Z12" s="182" t="s">
        <v>12</v>
      </c>
      <c r="AA12" s="86"/>
      <c r="AB12" s="87" t="str">
        <f t="shared" si="0"/>
        <v> </v>
      </c>
      <c r="AC12" s="88" t="s">
        <v>13</v>
      </c>
      <c r="AD12" s="87" t="str">
        <f t="shared" si="7"/>
        <v> </v>
      </c>
      <c r="AE12" s="89"/>
      <c r="AF12" s="90">
        <f>SUM(AD12:AD16)</f>
        <v>0</v>
      </c>
      <c r="AG12" s="32" t="str">
        <f>IF(AH12&gt;AO12,"○",(IF(AH12&lt;AO12,"×"," ")))</f>
        <v> </v>
      </c>
      <c r="AH12" s="54">
        <f>SUM(AK12:AK16)</f>
        <v>0</v>
      </c>
      <c r="AI12" s="182" t="s">
        <v>12</v>
      </c>
      <c r="AJ12" s="86"/>
      <c r="AK12" s="87" t="str">
        <f t="shared" si="1"/>
        <v> </v>
      </c>
      <c r="AL12" s="88" t="s">
        <v>13</v>
      </c>
      <c r="AM12" s="87" t="str">
        <f t="shared" si="2"/>
        <v> </v>
      </c>
      <c r="AN12" s="89"/>
      <c r="AO12" s="90">
        <f>SUM(AM12:AM16)</f>
        <v>0</v>
      </c>
      <c r="AP12" s="32" t="str">
        <f>IF(AQ12&gt;AX12,"○",(IF(AQ12&lt;AX12,"×"," ")))</f>
        <v> </v>
      </c>
      <c r="AQ12" s="54">
        <f>SUM(AT12:AT16)</f>
        <v>0</v>
      </c>
      <c r="AR12" s="182" t="s">
        <v>12</v>
      </c>
      <c r="AS12" s="86"/>
      <c r="AT12" s="87" t="str">
        <f t="shared" si="3"/>
        <v> </v>
      </c>
      <c r="AU12" s="88" t="s">
        <v>13</v>
      </c>
      <c r="AV12" s="87" t="str">
        <f t="shared" si="4"/>
        <v> </v>
      </c>
      <c r="AW12" s="89"/>
      <c r="AX12" s="90">
        <f>SUM(AV12:AV16)</f>
        <v>0</v>
      </c>
      <c r="AY12" s="32" t="str">
        <f>IF(AZ12&gt;BG12,"○",(IF(AZ12&lt;BG12,"×"," ")))</f>
        <v> </v>
      </c>
      <c r="AZ12" s="54">
        <f>SUM(BC12:BC16)</f>
        <v>0</v>
      </c>
      <c r="BA12" s="34" t="s">
        <v>12</v>
      </c>
      <c r="BB12" s="86"/>
      <c r="BC12" s="87" t="str">
        <f t="shared" si="5"/>
        <v> </v>
      </c>
      <c r="BD12" s="88" t="s">
        <v>13</v>
      </c>
      <c r="BE12" s="87" t="str">
        <f t="shared" si="6"/>
        <v> </v>
      </c>
      <c r="BF12" s="89"/>
      <c r="BG12" s="90">
        <f>SUM(BE12:BE16)</f>
        <v>0</v>
      </c>
      <c r="BH12" s="138"/>
      <c r="BI12" s="139"/>
      <c r="BJ12" s="140"/>
      <c r="BK12" s="141">
        <f>(G12+Y12+AH12+AQ12+AZ12)-(N12+AF12+AO12+AX12+BG12)</f>
        <v>0</v>
      </c>
      <c r="BL12" s="142">
        <f>SUM(I12:I16,AA12:AA16,AJ12:AJ16,AS12:AS16,BB12:BB16)-SUM(M12:M16,AE12:AE16,AN12:AN16,AW12:AW16,BF12:BF16)</f>
        <v>0</v>
      </c>
      <c r="BM12" s="163"/>
      <c r="BN12" s="163"/>
      <c r="BO12" s="164"/>
      <c r="BP12" s="165">
        <v>2</v>
      </c>
      <c r="BQ12" s="166"/>
      <c r="BR12" s="167"/>
      <c r="BS12" s="168"/>
      <c r="BT12" s="169">
        <f>B12</f>
        <v>0</v>
      </c>
    </row>
    <row r="13" ht="13" customHeight="1" spans="2:72">
      <c r="B13" s="22"/>
      <c r="C13" s="23"/>
      <c r="D13" s="23"/>
      <c r="E13" s="24"/>
      <c r="F13" s="35"/>
      <c r="G13" s="36"/>
      <c r="H13" s="183" t="s">
        <v>14</v>
      </c>
      <c r="I13" s="66">
        <f>V8</f>
        <v>0</v>
      </c>
      <c r="J13" s="67" t="str">
        <f t="shared" si="8"/>
        <v> </v>
      </c>
      <c r="K13" s="68" t="s">
        <v>13</v>
      </c>
      <c r="L13" s="69" t="str">
        <f t="shared" si="9"/>
        <v> </v>
      </c>
      <c r="M13" s="66">
        <f>R8</f>
        <v>0</v>
      </c>
      <c r="N13" s="196"/>
      <c r="O13" s="72"/>
      <c r="P13" s="73"/>
      <c r="Q13" s="73"/>
      <c r="R13" s="73"/>
      <c r="S13" s="73"/>
      <c r="T13" s="73"/>
      <c r="U13" s="73"/>
      <c r="V13" s="73"/>
      <c r="W13" s="104"/>
      <c r="X13" s="202"/>
      <c r="Y13" s="56"/>
      <c r="Z13" s="183" t="s">
        <v>14</v>
      </c>
      <c r="AA13" s="91"/>
      <c r="AB13" s="92" t="str">
        <f t="shared" si="0"/>
        <v> </v>
      </c>
      <c r="AC13" s="93" t="s">
        <v>13</v>
      </c>
      <c r="AD13" s="94" t="str">
        <f t="shared" si="7"/>
        <v> </v>
      </c>
      <c r="AE13" s="95"/>
      <c r="AF13" s="96"/>
      <c r="AG13" s="35"/>
      <c r="AH13" s="56"/>
      <c r="AI13" s="183" t="s">
        <v>14</v>
      </c>
      <c r="AJ13" s="91"/>
      <c r="AK13" s="92" t="str">
        <f t="shared" si="1"/>
        <v> </v>
      </c>
      <c r="AL13" s="93" t="s">
        <v>13</v>
      </c>
      <c r="AM13" s="94" t="str">
        <f t="shared" si="2"/>
        <v> </v>
      </c>
      <c r="AN13" s="95"/>
      <c r="AO13" s="96"/>
      <c r="AP13" s="35"/>
      <c r="AQ13" s="56"/>
      <c r="AR13" s="183" t="s">
        <v>14</v>
      </c>
      <c r="AS13" s="91"/>
      <c r="AT13" s="92" t="str">
        <f t="shared" si="3"/>
        <v> </v>
      </c>
      <c r="AU13" s="93" t="s">
        <v>13</v>
      </c>
      <c r="AV13" s="94" t="str">
        <f t="shared" si="4"/>
        <v> </v>
      </c>
      <c r="AW13" s="95"/>
      <c r="AX13" s="96"/>
      <c r="AY13" s="35"/>
      <c r="AZ13" s="56"/>
      <c r="BA13" s="37" t="s">
        <v>14</v>
      </c>
      <c r="BB13" s="91"/>
      <c r="BC13" s="92" t="str">
        <f t="shared" si="5"/>
        <v> </v>
      </c>
      <c r="BD13" s="93" t="s">
        <v>13</v>
      </c>
      <c r="BE13" s="94" t="str">
        <f t="shared" si="6"/>
        <v> </v>
      </c>
      <c r="BF13" s="95"/>
      <c r="BG13" s="96"/>
      <c r="BH13" s="143">
        <f>COUNTIF(F12:BG16,"○")</f>
        <v>0</v>
      </c>
      <c r="BI13" s="144"/>
      <c r="BJ13" s="145">
        <f>COUNTIF(F12:BG16,"×")</f>
        <v>0</v>
      </c>
      <c r="BK13" s="146"/>
      <c r="BL13" s="147"/>
      <c r="BM13" s="170"/>
      <c r="BN13" s="170"/>
      <c r="BO13" s="145"/>
      <c r="BP13" s="171"/>
      <c r="BQ13" s="172"/>
      <c r="BR13" s="173"/>
      <c r="BS13" s="174"/>
      <c r="BT13" s="169"/>
    </row>
    <row r="14" ht="13" customHeight="1" spans="2:72">
      <c r="B14" s="22"/>
      <c r="C14" s="23"/>
      <c r="D14" s="23"/>
      <c r="E14" s="24"/>
      <c r="F14" s="35"/>
      <c r="G14" s="36"/>
      <c r="H14" s="183" t="s">
        <v>15</v>
      </c>
      <c r="I14" s="66">
        <f>V9</f>
        <v>0</v>
      </c>
      <c r="J14" s="67" t="str">
        <f t="shared" si="8"/>
        <v> </v>
      </c>
      <c r="K14" s="68" t="s">
        <v>13</v>
      </c>
      <c r="L14" s="69" t="str">
        <f t="shared" si="9"/>
        <v> </v>
      </c>
      <c r="M14" s="66">
        <f>R9</f>
        <v>0</v>
      </c>
      <c r="N14" s="196"/>
      <c r="O14" s="72"/>
      <c r="P14" s="73"/>
      <c r="Q14" s="73"/>
      <c r="R14" s="73"/>
      <c r="S14" s="73"/>
      <c r="T14" s="73"/>
      <c r="U14" s="73"/>
      <c r="V14" s="73"/>
      <c r="W14" s="104"/>
      <c r="X14" s="202"/>
      <c r="Y14" s="56"/>
      <c r="Z14" s="183" t="s">
        <v>15</v>
      </c>
      <c r="AA14" s="91"/>
      <c r="AB14" s="92" t="str">
        <f t="shared" si="0"/>
        <v> </v>
      </c>
      <c r="AC14" s="93" t="s">
        <v>13</v>
      </c>
      <c r="AD14" s="94" t="str">
        <f t="shared" si="7"/>
        <v> </v>
      </c>
      <c r="AE14" s="95"/>
      <c r="AF14" s="96"/>
      <c r="AG14" s="35"/>
      <c r="AH14" s="56"/>
      <c r="AI14" s="183" t="s">
        <v>15</v>
      </c>
      <c r="AJ14" s="91"/>
      <c r="AK14" s="92" t="str">
        <f t="shared" si="1"/>
        <v> </v>
      </c>
      <c r="AL14" s="93" t="s">
        <v>13</v>
      </c>
      <c r="AM14" s="94" t="str">
        <f t="shared" si="2"/>
        <v> </v>
      </c>
      <c r="AN14" s="95"/>
      <c r="AO14" s="96"/>
      <c r="AP14" s="35"/>
      <c r="AQ14" s="56"/>
      <c r="AR14" s="183" t="s">
        <v>15</v>
      </c>
      <c r="AS14" s="91"/>
      <c r="AT14" s="92" t="str">
        <f t="shared" si="3"/>
        <v> </v>
      </c>
      <c r="AU14" s="93" t="s">
        <v>13</v>
      </c>
      <c r="AV14" s="94" t="str">
        <f t="shared" si="4"/>
        <v> </v>
      </c>
      <c r="AW14" s="95"/>
      <c r="AX14" s="96"/>
      <c r="AY14" s="35"/>
      <c r="AZ14" s="56"/>
      <c r="BA14" s="37" t="s">
        <v>16</v>
      </c>
      <c r="BB14" s="91"/>
      <c r="BC14" s="92" t="str">
        <f t="shared" si="5"/>
        <v> </v>
      </c>
      <c r="BD14" s="93" t="s">
        <v>13</v>
      </c>
      <c r="BE14" s="94" t="str">
        <f t="shared" si="6"/>
        <v> </v>
      </c>
      <c r="BF14" s="95"/>
      <c r="BG14" s="96"/>
      <c r="BH14" s="143"/>
      <c r="BI14" s="144" t="s">
        <v>13</v>
      </c>
      <c r="BJ14" s="145"/>
      <c r="BK14" s="146"/>
      <c r="BL14" s="147"/>
      <c r="BM14" s="170"/>
      <c r="BN14" s="170"/>
      <c r="BO14" s="145"/>
      <c r="BP14" s="171"/>
      <c r="BQ14" s="172"/>
      <c r="BR14" s="173"/>
      <c r="BS14" s="174"/>
      <c r="BT14" s="169"/>
    </row>
    <row r="15" ht="13" customHeight="1" spans="2:72">
      <c r="B15" s="22"/>
      <c r="C15" s="23"/>
      <c r="D15" s="23"/>
      <c r="E15" s="24"/>
      <c r="F15" s="35"/>
      <c r="G15" s="36"/>
      <c r="H15" s="183" t="s">
        <v>17</v>
      </c>
      <c r="I15" s="66">
        <f>V10</f>
        <v>0</v>
      </c>
      <c r="J15" s="67" t="str">
        <f t="shared" si="8"/>
        <v> </v>
      </c>
      <c r="K15" s="68" t="s">
        <v>13</v>
      </c>
      <c r="L15" s="69" t="str">
        <f t="shared" si="9"/>
        <v> </v>
      </c>
      <c r="M15" s="66">
        <f>R10</f>
        <v>0</v>
      </c>
      <c r="N15" s="196"/>
      <c r="O15" s="72"/>
      <c r="P15" s="73"/>
      <c r="Q15" s="73"/>
      <c r="R15" s="73"/>
      <c r="S15" s="73"/>
      <c r="T15" s="73"/>
      <c r="U15" s="73"/>
      <c r="V15" s="73"/>
      <c r="W15" s="104"/>
      <c r="X15" s="202"/>
      <c r="Y15" s="56"/>
      <c r="Z15" s="183" t="s">
        <v>17</v>
      </c>
      <c r="AA15" s="91"/>
      <c r="AB15" s="92" t="str">
        <f t="shared" si="0"/>
        <v> </v>
      </c>
      <c r="AC15" s="93" t="s">
        <v>13</v>
      </c>
      <c r="AD15" s="94" t="str">
        <f t="shared" si="7"/>
        <v> </v>
      </c>
      <c r="AE15" s="95"/>
      <c r="AF15" s="96"/>
      <c r="AG15" s="35"/>
      <c r="AH15" s="56"/>
      <c r="AI15" s="183" t="s">
        <v>17</v>
      </c>
      <c r="AJ15" s="91"/>
      <c r="AK15" s="92" t="str">
        <f t="shared" si="1"/>
        <v> </v>
      </c>
      <c r="AL15" s="93" t="s">
        <v>13</v>
      </c>
      <c r="AM15" s="94" t="str">
        <f t="shared" si="2"/>
        <v> </v>
      </c>
      <c r="AN15" s="95"/>
      <c r="AO15" s="96"/>
      <c r="AP15" s="35"/>
      <c r="AQ15" s="56"/>
      <c r="AR15" s="183" t="s">
        <v>17</v>
      </c>
      <c r="AS15" s="91"/>
      <c r="AT15" s="92" t="str">
        <f t="shared" si="3"/>
        <v> </v>
      </c>
      <c r="AU15" s="93" t="s">
        <v>13</v>
      </c>
      <c r="AV15" s="94" t="str">
        <f t="shared" si="4"/>
        <v> </v>
      </c>
      <c r="AW15" s="95"/>
      <c r="AX15" s="96"/>
      <c r="AY15" s="35"/>
      <c r="AZ15" s="56"/>
      <c r="BA15" s="37" t="s">
        <v>18</v>
      </c>
      <c r="BB15" s="91"/>
      <c r="BC15" s="92" t="str">
        <f t="shared" si="5"/>
        <v> </v>
      </c>
      <c r="BD15" s="93" t="s">
        <v>13</v>
      </c>
      <c r="BE15" s="94" t="str">
        <f t="shared" si="6"/>
        <v> </v>
      </c>
      <c r="BF15" s="95"/>
      <c r="BG15" s="96"/>
      <c r="BH15" s="143"/>
      <c r="BI15" s="144"/>
      <c r="BJ15" s="145"/>
      <c r="BK15" s="146"/>
      <c r="BL15" s="147"/>
      <c r="BM15" s="170"/>
      <c r="BN15" s="170"/>
      <c r="BO15" s="145"/>
      <c r="BP15" s="171"/>
      <c r="BQ15" s="172"/>
      <c r="BR15" s="173"/>
      <c r="BS15" s="174"/>
      <c r="BT15" s="169"/>
    </row>
    <row r="16" ht="13" customHeight="1" spans="2:72">
      <c r="B16" s="27"/>
      <c r="C16" s="28"/>
      <c r="D16" s="28"/>
      <c r="E16" s="29"/>
      <c r="F16" s="38"/>
      <c r="G16" s="39"/>
      <c r="H16" s="184" t="s">
        <v>19</v>
      </c>
      <c r="I16" s="74">
        <f>V11</f>
        <v>0</v>
      </c>
      <c r="J16" s="75" t="str">
        <f t="shared" si="8"/>
        <v> </v>
      </c>
      <c r="K16" s="76" t="s">
        <v>13</v>
      </c>
      <c r="L16" s="77" t="str">
        <f t="shared" si="9"/>
        <v> </v>
      </c>
      <c r="M16" s="74">
        <f>R11</f>
        <v>0</v>
      </c>
      <c r="N16" s="197"/>
      <c r="O16" s="80"/>
      <c r="P16" s="81"/>
      <c r="Q16" s="81"/>
      <c r="R16" s="81"/>
      <c r="S16" s="81"/>
      <c r="T16" s="81"/>
      <c r="U16" s="81"/>
      <c r="V16" s="81"/>
      <c r="W16" s="105"/>
      <c r="X16" s="203"/>
      <c r="Y16" s="58"/>
      <c r="Z16" s="184" t="s">
        <v>19</v>
      </c>
      <c r="AA16" s="97"/>
      <c r="AB16" s="98" t="str">
        <f t="shared" si="0"/>
        <v> </v>
      </c>
      <c r="AC16" s="99" t="s">
        <v>13</v>
      </c>
      <c r="AD16" s="100" t="str">
        <f t="shared" si="7"/>
        <v> </v>
      </c>
      <c r="AE16" s="101"/>
      <c r="AF16" s="102"/>
      <c r="AG16" s="38"/>
      <c r="AH16" s="58"/>
      <c r="AI16" s="184" t="s">
        <v>19</v>
      </c>
      <c r="AJ16" s="97"/>
      <c r="AK16" s="98" t="str">
        <f t="shared" si="1"/>
        <v> </v>
      </c>
      <c r="AL16" s="99" t="s">
        <v>13</v>
      </c>
      <c r="AM16" s="100" t="str">
        <f t="shared" si="2"/>
        <v> </v>
      </c>
      <c r="AN16" s="101"/>
      <c r="AO16" s="102"/>
      <c r="AP16" s="38"/>
      <c r="AQ16" s="58"/>
      <c r="AR16" s="184" t="s">
        <v>19</v>
      </c>
      <c r="AS16" s="97"/>
      <c r="AT16" s="98" t="str">
        <f t="shared" si="3"/>
        <v> </v>
      </c>
      <c r="AU16" s="99" t="s">
        <v>13</v>
      </c>
      <c r="AV16" s="100" t="str">
        <f t="shared" si="4"/>
        <v> </v>
      </c>
      <c r="AW16" s="101"/>
      <c r="AX16" s="102"/>
      <c r="AY16" s="38"/>
      <c r="AZ16" s="58"/>
      <c r="BA16" s="40" t="s">
        <v>20</v>
      </c>
      <c r="BB16" s="97"/>
      <c r="BC16" s="98" t="str">
        <f t="shared" si="5"/>
        <v> </v>
      </c>
      <c r="BD16" s="99" t="s">
        <v>13</v>
      </c>
      <c r="BE16" s="100" t="str">
        <f t="shared" si="6"/>
        <v> </v>
      </c>
      <c r="BF16" s="101"/>
      <c r="BG16" s="102"/>
      <c r="BH16" s="148"/>
      <c r="BI16" s="149"/>
      <c r="BJ16" s="150"/>
      <c r="BK16" s="151"/>
      <c r="BL16" s="152"/>
      <c r="BM16" s="175"/>
      <c r="BN16" s="175"/>
      <c r="BO16" s="176"/>
      <c r="BP16" s="177"/>
      <c r="BQ16" s="178"/>
      <c r="BR16" s="179"/>
      <c r="BS16" s="180"/>
      <c r="BT16" s="169"/>
    </row>
    <row r="17" ht="13" customHeight="1" spans="2:72">
      <c r="B17" s="185"/>
      <c r="C17" s="186"/>
      <c r="D17" s="186"/>
      <c r="E17" s="187"/>
      <c r="F17" s="32" t="str">
        <f>IF(G17&gt;N17,"○",(IF(G17&lt;N17,"×"," ")))</f>
        <v> </v>
      </c>
      <c r="G17" s="33">
        <f>SUM(J17:J21)</f>
        <v>0</v>
      </c>
      <c r="H17" s="182" t="s">
        <v>12</v>
      </c>
      <c r="I17" s="59">
        <f>AE7</f>
        <v>0</v>
      </c>
      <c r="J17" s="60" t="str">
        <f t="shared" si="8"/>
        <v> </v>
      </c>
      <c r="K17" s="61" t="s">
        <v>13</v>
      </c>
      <c r="L17" s="60" t="str">
        <f t="shared" si="9"/>
        <v> </v>
      </c>
      <c r="M17" s="62">
        <f>AA7</f>
        <v>0</v>
      </c>
      <c r="N17" s="63">
        <f>SUM(L17:L21)</f>
        <v>0</v>
      </c>
      <c r="O17" s="32" t="str">
        <f>IF(P17&gt;W17,"○",(IF(P17&lt;W17,"×"," ")))</f>
        <v> </v>
      </c>
      <c r="P17" s="33">
        <f>SUM(S17:S21)</f>
        <v>0</v>
      </c>
      <c r="Q17" s="182" t="s">
        <v>12</v>
      </c>
      <c r="R17" s="59">
        <f>AE12</f>
        <v>0</v>
      </c>
      <c r="S17" s="60" t="str">
        <f t="shared" ref="S17:S36" si="10">IF(R17&gt;V17,1," ")</f>
        <v> </v>
      </c>
      <c r="T17" s="61" t="s">
        <v>13</v>
      </c>
      <c r="U17" s="60" t="str">
        <f t="shared" ref="U17:U36" si="11">IF(R17&lt;V17,1," ")</f>
        <v> </v>
      </c>
      <c r="V17" s="62">
        <f>AA12</f>
        <v>0</v>
      </c>
      <c r="W17" s="63">
        <f>SUM(U17:U21)</f>
        <v>0</v>
      </c>
      <c r="X17" s="106"/>
      <c r="Y17" s="113"/>
      <c r="Z17" s="113"/>
      <c r="AA17" s="113"/>
      <c r="AB17" s="113"/>
      <c r="AC17" s="113"/>
      <c r="AD17" s="113"/>
      <c r="AE17" s="113"/>
      <c r="AF17" s="114"/>
      <c r="AG17" s="32" t="str">
        <f>IF(AH17&gt;AO17,"○",(IF(AH17&lt;AO17,"×"," ")))</f>
        <v> </v>
      </c>
      <c r="AH17" s="54">
        <f>SUM(AK17:AK21)</f>
        <v>0</v>
      </c>
      <c r="AI17" s="182" t="s">
        <v>12</v>
      </c>
      <c r="AJ17" s="86"/>
      <c r="AK17" s="87" t="str">
        <f t="shared" si="1"/>
        <v> </v>
      </c>
      <c r="AL17" s="88" t="s">
        <v>13</v>
      </c>
      <c r="AM17" s="87" t="str">
        <f t="shared" si="2"/>
        <v> </v>
      </c>
      <c r="AN17" s="89"/>
      <c r="AO17" s="90">
        <f>SUM(AM17:AM21)</f>
        <v>0</v>
      </c>
      <c r="AP17" s="32" t="str">
        <f>IF(AQ17&gt;AX17,"○",(IF(AQ17&lt;AX17,"×"," ")))</f>
        <v> </v>
      </c>
      <c r="AQ17" s="54">
        <f>SUM(AT17:AT21)</f>
        <v>0</v>
      </c>
      <c r="AR17" s="182" t="s">
        <v>12</v>
      </c>
      <c r="AS17" s="86"/>
      <c r="AT17" s="87" t="str">
        <f t="shared" si="3"/>
        <v> </v>
      </c>
      <c r="AU17" s="88" t="s">
        <v>13</v>
      </c>
      <c r="AV17" s="87" t="str">
        <f t="shared" si="4"/>
        <v> </v>
      </c>
      <c r="AW17" s="89"/>
      <c r="AX17" s="90">
        <f>SUM(AV17:AV21)</f>
        <v>0</v>
      </c>
      <c r="AY17" s="32" t="str">
        <f>IF(AZ17&gt;BG17,"○",(IF(AZ17&lt;BG17,"×"," ")))</f>
        <v> </v>
      </c>
      <c r="AZ17" s="54">
        <f>SUM(BC17:BC21)</f>
        <v>0</v>
      </c>
      <c r="BA17" s="34" t="s">
        <v>12</v>
      </c>
      <c r="BB17" s="86"/>
      <c r="BC17" s="87" t="str">
        <f t="shared" si="5"/>
        <v> </v>
      </c>
      <c r="BD17" s="88" t="s">
        <v>13</v>
      </c>
      <c r="BE17" s="87" t="str">
        <f t="shared" si="6"/>
        <v> </v>
      </c>
      <c r="BF17" s="89"/>
      <c r="BG17" s="90">
        <f>SUM(BE17:BE21)</f>
        <v>0</v>
      </c>
      <c r="BH17" s="138"/>
      <c r="BI17" s="139"/>
      <c r="BJ17" s="140"/>
      <c r="BK17" s="141">
        <f>(G17+P17+AH17+AQ17+AZ17)-(N17+W17+AO17+AX17+BG17)</f>
        <v>0</v>
      </c>
      <c r="BL17" s="142">
        <f>SUM(I17:I21,R17:R21,AJ17:AJ21,AS17:AS21,BB17:BB21)-SUM(M17:M21,V17:V21,AN17:AN21,AW17:AW21,BF17:BF21)</f>
        <v>0</v>
      </c>
      <c r="BM17" s="163"/>
      <c r="BN17" s="163"/>
      <c r="BO17" s="164"/>
      <c r="BP17" s="165">
        <v>3</v>
      </c>
      <c r="BQ17" s="166"/>
      <c r="BR17" s="167"/>
      <c r="BS17" s="168"/>
      <c r="BT17" s="169">
        <f>B17</f>
        <v>0</v>
      </c>
    </row>
    <row r="18" ht="13" customHeight="1" spans="2:72">
      <c r="B18" s="188"/>
      <c r="C18" s="189"/>
      <c r="D18" s="189"/>
      <c r="E18" s="190"/>
      <c r="F18" s="35"/>
      <c r="G18" s="36"/>
      <c r="H18" s="183" t="s">
        <v>14</v>
      </c>
      <c r="I18" s="66">
        <f>AE8</f>
        <v>0</v>
      </c>
      <c r="J18" s="67" t="str">
        <f t="shared" si="8"/>
        <v> </v>
      </c>
      <c r="K18" s="68" t="s">
        <v>13</v>
      </c>
      <c r="L18" s="69" t="str">
        <f t="shared" si="9"/>
        <v> </v>
      </c>
      <c r="M18" s="70">
        <f>AA8</f>
        <v>0</v>
      </c>
      <c r="N18" s="71"/>
      <c r="O18" s="35"/>
      <c r="P18" s="36"/>
      <c r="Q18" s="183" t="s">
        <v>14</v>
      </c>
      <c r="R18" s="66">
        <f>AE13</f>
        <v>0</v>
      </c>
      <c r="S18" s="67" t="str">
        <f t="shared" si="10"/>
        <v> </v>
      </c>
      <c r="T18" s="68" t="s">
        <v>13</v>
      </c>
      <c r="U18" s="69" t="str">
        <f t="shared" si="11"/>
        <v> </v>
      </c>
      <c r="V18" s="70">
        <f>AA13</f>
        <v>0</v>
      </c>
      <c r="W18" s="71"/>
      <c r="X18" s="107"/>
      <c r="Y18" s="115"/>
      <c r="Z18" s="115"/>
      <c r="AA18" s="115"/>
      <c r="AB18" s="115"/>
      <c r="AC18" s="115"/>
      <c r="AD18" s="115"/>
      <c r="AE18" s="115"/>
      <c r="AF18" s="116"/>
      <c r="AG18" s="35"/>
      <c r="AH18" s="56"/>
      <c r="AI18" s="183" t="s">
        <v>14</v>
      </c>
      <c r="AJ18" s="91"/>
      <c r="AK18" s="92" t="str">
        <f t="shared" si="1"/>
        <v> </v>
      </c>
      <c r="AL18" s="93" t="s">
        <v>13</v>
      </c>
      <c r="AM18" s="94" t="str">
        <f t="shared" si="2"/>
        <v> </v>
      </c>
      <c r="AN18" s="95"/>
      <c r="AO18" s="96"/>
      <c r="AP18" s="35"/>
      <c r="AQ18" s="56"/>
      <c r="AR18" s="183" t="s">
        <v>14</v>
      </c>
      <c r="AS18" s="91"/>
      <c r="AT18" s="92" t="str">
        <f t="shared" si="3"/>
        <v> </v>
      </c>
      <c r="AU18" s="93" t="s">
        <v>13</v>
      </c>
      <c r="AV18" s="94" t="str">
        <f t="shared" si="4"/>
        <v> </v>
      </c>
      <c r="AW18" s="95"/>
      <c r="AX18" s="96"/>
      <c r="AY18" s="35"/>
      <c r="AZ18" s="56"/>
      <c r="BA18" s="37" t="s">
        <v>14</v>
      </c>
      <c r="BB18" s="91"/>
      <c r="BC18" s="92" t="str">
        <f t="shared" si="5"/>
        <v> </v>
      </c>
      <c r="BD18" s="93" t="s">
        <v>13</v>
      </c>
      <c r="BE18" s="94" t="str">
        <f t="shared" si="6"/>
        <v> </v>
      </c>
      <c r="BF18" s="95"/>
      <c r="BG18" s="96"/>
      <c r="BH18" s="143">
        <f>COUNTIF(F17:BG21,"○")</f>
        <v>0</v>
      </c>
      <c r="BI18" s="144"/>
      <c r="BJ18" s="145">
        <f>COUNTIF(F17:BG21,"×")</f>
        <v>0</v>
      </c>
      <c r="BK18" s="146"/>
      <c r="BL18" s="147"/>
      <c r="BM18" s="170"/>
      <c r="BN18" s="170"/>
      <c r="BO18" s="145"/>
      <c r="BP18" s="171"/>
      <c r="BQ18" s="172"/>
      <c r="BR18" s="173"/>
      <c r="BS18" s="174"/>
      <c r="BT18" s="169"/>
    </row>
    <row r="19" ht="13" customHeight="1" spans="2:72">
      <c r="B19" s="188"/>
      <c r="C19" s="189"/>
      <c r="D19" s="189"/>
      <c r="E19" s="190"/>
      <c r="F19" s="35"/>
      <c r="G19" s="36"/>
      <c r="H19" s="183" t="s">
        <v>15</v>
      </c>
      <c r="I19" s="66">
        <f>AE9</f>
        <v>0</v>
      </c>
      <c r="J19" s="67" t="str">
        <f t="shared" si="8"/>
        <v> </v>
      </c>
      <c r="K19" s="68" t="s">
        <v>13</v>
      </c>
      <c r="L19" s="69" t="str">
        <f t="shared" si="9"/>
        <v> </v>
      </c>
      <c r="M19" s="70">
        <f>AA9</f>
        <v>0</v>
      </c>
      <c r="N19" s="71"/>
      <c r="O19" s="35"/>
      <c r="P19" s="36"/>
      <c r="Q19" s="183" t="s">
        <v>15</v>
      </c>
      <c r="R19" s="66">
        <f>AE14</f>
        <v>0</v>
      </c>
      <c r="S19" s="67" t="str">
        <f t="shared" si="10"/>
        <v> </v>
      </c>
      <c r="T19" s="68" t="s">
        <v>13</v>
      </c>
      <c r="U19" s="69" t="str">
        <f t="shared" si="11"/>
        <v> </v>
      </c>
      <c r="V19" s="70">
        <f>AA14</f>
        <v>0</v>
      </c>
      <c r="W19" s="71"/>
      <c r="X19" s="107"/>
      <c r="Y19" s="115"/>
      <c r="Z19" s="115"/>
      <c r="AA19" s="115"/>
      <c r="AB19" s="115"/>
      <c r="AC19" s="115"/>
      <c r="AD19" s="115"/>
      <c r="AE19" s="115"/>
      <c r="AF19" s="116"/>
      <c r="AG19" s="35"/>
      <c r="AH19" s="56"/>
      <c r="AI19" s="183" t="s">
        <v>15</v>
      </c>
      <c r="AJ19" s="91"/>
      <c r="AK19" s="92" t="str">
        <f t="shared" si="1"/>
        <v> </v>
      </c>
      <c r="AL19" s="93" t="s">
        <v>13</v>
      </c>
      <c r="AM19" s="94" t="str">
        <f t="shared" si="2"/>
        <v> </v>
      </c>
      <c r="AN19" s="95"/>
      <c r="AO19" s="96"/>
      <c r="AP19" s="35"/>
      <c r="AQ19" s="56"/>
      <c r="AR19" s="183" t="s">
        <v>15</v>
      </c>
      <c r="AS19" s="91"/>
      <c r="AT19" s="92" t="str">
        <f t="shared" si="3"/>
        <v> </v>
      </c>
      <c r="AU19" s="93" t="s">
        <v>13</v>
      </c>
      <c r="AV19" s="94" t="str">
        <f t="shared" si="4"/>
        <v> </v>
      </c>
      <c r="AW19" s="95"/>
      <c r="AX19" s="96"/>
      <c r="AY19" s="35"/>
      <c r="AZ19" s="56"/>
      <c r="BA19" s="37" t="s">
        <v>16</v>
      </c>
      <c r="BB19" s="91"/>
      <c r="BC19" s="92" t="str">
        <f t="shared" si="5"/>
        <v> </v>
      </c>
      <c r="BD19" s="93" t="s">
        <v>13</v>
      </c>
      <c r="BE19" s="94" t="str">
        <f t="shared" si="6"/>
        <v> </v>
      </c>
      <c r="BF19" s="95"/>
      <c r="BG19" s="96"/>
      <c r="BH19" s="143"/>
      <c r="BI19" s="144" t="s">
        <v>13</v>
      </c>
      <c r="BJ19" s="145"/>
      <c r="BK19" s="146"/>
      <c r="BL19" s="147"/>
      <c r="BM19" s="170"/>
      <c r="BN19" s="170"/>
      <c r="BO19" s="145"/>
      <c r="BP19" s="171"/>
      <c r="BQ19" s="172"/>
      <c r="BR19" s="173"/>
      <c r="BS19" s="174"/>
      <c r="BT19" s="169"/>
    </row>
    <row r="20" ht="13" customHeight="1" spans="2:72">
      <c r="B20" s="188"/>
      <c r="C20" s="189"/>
      <c r="D20" s="189"/>
      <c r="E20" s="190"/>
      <c r="F20" s="35"/>
      <c r="G20" s="36"/>
      <c r="H20" s="183" t="s">
        <v>17</v>
      </c>
      <c r="I20" s="66">
        <f>AE10</f>
        <v>0</v>
      </c>
      <c r="J20" s="67" t="str">
        <f t="shared" si="8"/>
        <v> </v>
      </c>
      <c r="K20" s="68" t="s">
        <v>13</v>
      </c>
      <c r="L20" s="69" t="str">
        <f t="shared" si="9"/>
        <v> </v>
      </c>
      <c r="M20" s="70">
        <f>AA10</f>
        <v>0</v>
      </c>
      <c r="N20" s="71"/>
      <c r="O20" s="35"/>
      <c r="P20" s="36"/>
      <c r="Q20" s="183" t="s">
        <v>17</v>
      </c>
      <c r="R20" s="66">
        <f>AE15</f>
        <v>0</v>
      </c>
      <c r="S20" s="67" t="str">
        <f t="shared" si="10"/>
        <v> </v>
      </c>
      <c r="T20" s="68" t="s">
        <v>13</v>
      </c>
      <c r="U20" s="69" t="str">
        <f t="shared" si="11"/>
        <v> </v>
      </c>
      <c r="V20" s="70">
        <f>AA15</f>
        <v>0</v>
      </c>
      <c r="W20" s="71"/>
      <c r="X20" s="107"/>
      <c r="Y20" s="115"/>
      <c r="Z20" s="115"/>
      <c r="AA20" s="115"/>
      <c r="AB20" s="115"/>
      <c r="AC20" s="115"/>
      <c r="AD20" s="115"/>
      <c r="AE20" s="115"/>
      <c r="AF20" s="116"/>
      <c r="AG20" s="35"/>
      <c r="AH20" s="56"/>
      <c r="AI20" s="183" t="s">
        <v>17</v>
      </c>
      <c r="AJ20" s="91"/>
      <c r="AK20" s="92" t="str">
        <f t="shared" si="1"/>
        <v> </v>
      </c>
      <c r="AL20" s="93" t="s">
        <v>13</v>
      </c>
      <c r="AM20" s="94" t="str">
        <f t="shared" si="2"/>
        <v> </v>
      </c>
      <c r="AN20" s="95"/>
      <c r="AO20" s="96"/>
      <c r="AP20" s="35"/>
      <c r="AQ20" s="56"/>
      <c r="AR20" s="183" t="s">
        <v>17</v>
      </c>
      <c r="AS20" s="91"/>
      <c r="AT20" s="92" t="str">
        <f t="shared" si="3"/>
        <v> </v>
      </c>
      <c r="AU20" s="93" t="s">
        <v>13</v>
      </c>
      <c r="AV20" s="94" t="str">
        <f t="shared" si="4"/>
        <v> </v>
      </c>
      <c r="AW20" s="95"/>
      <c r="AX20" s="96"/>
      <c r="AY20" s="35"/>
      <c r="AZ20" s="56"/>
      <c r="BA20" s="37" t="s">
        <v>18</v>
      </c>
      <c r="BB20" s="91"/>
      <c r="BC20" s="92" t="str">
        <f t="shared" si="5"/>
        <v> </v>
      </c>
      <c r="BD20" s="93" t="s">
        <v>13</v>
      </c>
      <c r="BE20" s="94" t="str">
        <f t="shared" si="6"/>
        <v> </v>
      </c>
      <c r="BF20" s="95"/>
      <c r="BG20" s="96"/>
      <c r="BH20" s="143"/>
      <c r="BI20" s="144"/>
      <c r="BJ20" s="145"/>
      <c r="BK20" s="146"/>
      <c r="BL20" s="147"/>
      <c r="BM20" s="170"/>
      <c r="BN20" s="170"/>
      <c r="BO20" s="145"/>
      <c r="BP20" s="171"/>
      <c r="BQ20" s="172"/>
      <c r="BR20" s="173"/>
      <c r="BS20" s="174"/>
      <c r="BT20" s="169"/>
    </row>
    <row r="21" ht="13" customHeight="1" spans="2:72">
      <c r="B21" s="191"/>
      <c r="C21" s="192"/>
      <c r="D21" s="192"/>
      <c r="E21" s="193"/>
      <c r="F21" s="38"/>
      <c r="G21" s="39"/>
      <c r="H21" s="184" t="s">
        <v>19</v>
      </c>
      <c r="I21" s="74">
        <f>AE11</f>
        <v>0</v>
      </c>
      <c r="J21" s="75" t="str">
        <f t="shared" si="8"/>
        <v> </v>
      </c>
      <c r="K21" s="76" t="s">
        <v>13</v>
      </c>
      <c r="L21" s="77" t="str">
        <f t="shared" si="9"/>
        <v> </v>
      </c>
      <c r="M21" s="78">
        <f>AA11</f>
        <v>0</v>
      </c>
      <c r="N21" s="79"/>
      <c r="O21" s="38"/>
      <c r="P21" s="39"/>
      <c r="Q21" s="184" t="s">
        <v>19</v>
      </c>
      <c r="R21" s="74">
        <f>AE16</f>
        <v>0</v>
      </c>
      <c r="S21" s="75" t="str">
        <f t="shared" si="10"/>
        <v> </v>
      </c>
      <c r="T21" s="76" t="s">
        <v>13</v>
      </c>
      <c r="U21" s="77" t="str">
        <f t="shared" si="11"/>
        <v> </v>
      </c>
      <c r="V21" s="78">
        <f>AA16</f>
        <v>0</v>
      </c>
      <c r="W21" s="79"/>
      <c r="X21" s="108"/>
      <c r="Y21" s="117"/>
      <c r="Z21" s="117"/>
      <c r="AA21" s="117"/>
      <c r="AB21" s="117"/>
      <c r="AC21" s="117"/>
      <c r="AD21" s="117"/>
      <c r="AE21" s="117"/>
      <c r="AF21" s="118"/>
      <c r="AG21" s="38"/>
      <c r="AH21" s="58"/>
      <c r="AI21" s="184" t="s">
        <v>19</v>
      </c>
      <c r="AJ21" s="97"/>
      <c r="AK21" s="98" t="str">
        <f t="shared" si="1"/>
        <v> </v>
      </c>
      <c r="AL21" s="99" t="s">
        <v>13</v>
      </c>
      <c r="AM21" s="100" t="str">
        <f t="shared" si="2"/>
        <v> </v>
      </c>
      <c r="AN21" s="101"/>
      <c r="AO21" s="102"/>
      <c r="AP21" s="38"/>
      <c r="AQ21" s="58"/>
      <c r="AR21" s="184" t="s">
        <v>19</v>
      </c>
      <c r="AS21" s="97"/>
      <c r="AT21" s="98" t="str">
        <f t="shared" si="3"/>
        <v> </v>
      </c>
      <c r="AU21" s="99" t="s">
        <v>13</v>
      </c>
      <c r="AV21" s="100" t="str">
        <f t="shared" si="4"/>
        <v> </v>
      </c>
      <c r="AW21" s="101"/>
      <c r="AX21" s="102"/>
      <c r="AY21" s="38"/>
      <c r="AZ21" s="58"/>
      <c r="BA21" s="40" t="s">
        <v>20</v>
      </c>
      <c r="BB21" s="97"/>
      <c r="BC21" s="98" t="str">
        <f t="shared" si="5"/>
        <v> </v>
      </c>
      <c r="BD21" s="99" t="s">
        <v>13</v>
      </c>
      <c r="BE21" s="100" t="str">
        <f t="shared" si="6"/>
        <v> </v>
      </c>
      <c r="BF21" s="101"/>
      <c r="BG21" s="102"/>
      <c r="BH21" s="148"/>
      <c r="BI21" s="149"/>
      <c r="BJ21" s="150"/>
      <c r="BK21" s="151"/>
      <c r="BL21" s="152"/>
      <c r="BM21" s="175"/>
      <c r="BN21" s="175"/>
      <c r="BO21" s="176"/>
      <c r="BP21" s="177"/>
      <c r="BQ21" s="178"/>
      <c r="BR21" s="179"/>
      <c r="BS21" s="180"/>
      <c r="BT21" s="169"/>
    </row>
    <row r="22" ht="13" customHeight="1" spans="2:72">
      <c r="B22" s="17"/>
      <c r="C22" s="18"/>
      <c r="D22" s="18"/>
      <c r="E22" s="19"/>
      <c r="F22" s="32" t="str">
        <f>IF(G22&gt;N22,"○",(IF(G22&lt;N22,"×"," ")))</f>
        <v> </v>
      </c>
      <c r="G22" s="33">
        <f>SUM(J22:J26)</f>
        <v>0</v>
      </c>
      <c r="H22" s="182" t="s">
        <v>12</v>
      </c>
      <c r="I22" s="59">
        <f>AN7</f>
        <v>0</v>
      </c>
      <c r="J22" s="60" t="str">
        <f t="shared" si="8"/>
        <v> </v>
      </c>
      <c r="K22" s="61" t="s">
        <v>13</v>
      </c>
      <c r="L22" s="60" t="str">
        <f t="shared" si="9"/>
        <v> </v>
      </c>
      <c r="M22" s="62">
        <f>AJ7</f>
        <v>0</v>
      </c>
      <c r="N22" s="63">
        <f>SUM(L22:L26)</f>
        <v>0</v>
      </c>
      <c r="O22" s="32" t="str">
        <f>IF(P22&gt;W22,"○",(IF(P22&lt;W22,"×"," ")))</f>
        <v> </v>
      </c>
      <c r="P22" s="33">
        <f>SUM(S22:S26)</f>
        <v>0</v>
      </c>
      <c r="Q22" s="182" t="s">
        <v>12</v>
      </c>
      <c r="R22" s="59">
        <f>AN12</f>
        <v>0</v>
      </c>
      <c r="S22" s="60" t="str">
        <f t="shared" si="10"/>
        <v> </v>
      </c>
      <c r="T22" s="61" t="s">
        <v>13</v>
      </c>
      <c r="U22" s="60" t="str">
        <f t="shared" si="11"/>
        <v> </v>
      </c>
      <c r="V22" s="62">
        <f>AJ12</f>
        <v>0</v>
      </c>
      <c r="W22" s="63">
        <f>SUM(U22:U26)</f>
        <v>0</v>
      </c>
      <c r="X22" s="109" t="str">
        <f>IF(Y22&gt;AF22,"○",(IF(Y22&lt;AF22,"×"," ")))</f>
        <v> </v>
      </c>
      <c r="Y22" s="33">
        <f>SUM(AB22:AB26)</f>
        <v>0</v>
      </c>
      <c r="Z22" s="182" t="s">
        <v>12</v>
      </c>
      <c r="AA22" s="59">
        <f>AN17</f>
        <v>0</v>
      </c>
      <c r="AB22" s="60" t="str">
        <f t="shared" ref="AB22:AB36" si="12">IF(AA22&gt;AE22,1," ")</f>
        <v> </v>
      </c>
      <c r="AC22" s="61" t="s">
        <v>13</v>
      </c>
      <c r="AD22" s="60" t="str">
        <f t="shared" ref="AD22:AD36" si="13">IF(AA22&lt;AE22,1," ")</f>
        <v> </v>
      </c>
      <c r="AE22" s="62">
        <f>AJ17</f>
        <v>0</v>
      </c>
      <c r="AF22" s="63">
        <f>SUM(AD22:AD26)</f>
        <v>0</v>
      </c>
      <c r="AG22" s="64"/>
      <c r="AH22" s="65"/>
      <c r="AI22" s="65"/>
      <c r="AJ22" s="65"/>
      <c r="AK22" s="65"/>
      <c r="AL22" s="65"/>
      <c r="AM22" s="65"/>
      <c r="AN22" s="65"/>
      <c r="AO22" s="103"/>
      <c r="AP22" s="32" t="str">
        <f>IF(AQ22&gt;AX22,"○",(IF(AQ22&lt;AX22,"×"," ")))</f>
        <v> </v>
      </c>
      <c r="AQ22" s="54">
        <f>SUM(AT22:AT26)</f>
        <v>0</v>
      </c>
      <c r="AR22" s="182" t="s">
        <v>12</v>
      </c>
      <c r="AS22" s="86"/>
      <c r="AT22" s="87" t="str">
        <f t="shared" si="3"/>
        <v> </v>
      </c>
      <c r="AU22" s="88" t="s">
        <v>13</v>
      </c>
      <c r="AV22" s="87" t="str">
        <f t="shared" si="4"/>
        <v> </v>
      </c>
      <c r="AW22" s="89"/>
      <c r="AX22" s="90">
        <f>SUM(AV22:AV26)</f>
        <v>0</v>
      </c>
      <c r="AY22" s="32" t="str">
        <f>IF(AZ22&gt;BG22,"○",(IF(AZ22&lt;BG22,"×"," ")))</f>
        <v> </v>
      </c>
      <c r="AZ22" s="54">
        <f>SUM(BC22:BC26)</f>
        <v>0</v>
      </c>
      <c r="BA22" s="34" t="s">
        <v>12</v>
      </c>
      <c r="BB22" s="86"/>
      <c r="BC22" s="87" t="str">
        <f t="shared" si="5"/>
        <v> </v>
      </c>
      <c r="BD22" s="88" t="s">
        <v>13</v>
      </c>
      <c r="BE22" s="87" t="str">
        <f t="shared" si="6"/>
        <v> </v>
      </c>
      <c r="BF22" s="89"/>
      <c r="BG22" s="90">
        <f>SUM(BE22:BE26)</f>
        <v>0</v>
      </c>
      <c r="BH22" s="138"/>
      <c r="BI22" s="139"/>
      <c r="BJ22" s="140"/>
      <c r="BK22" s="141">
        <f>(G22+P22+Y22+AQ22+AZ22)-(N22+W22+AF22+AX22+BG22)</f>
        <v>0</v>
      </c>
      <c r="BL22" s="142">
        <f>SUM(I22:I26,R22:R26,AA22:AA26,AS22:AS26,BB22:BB26)-SUM(M22:M26,V22:V26,AE22:AE26,AW22:AW26,BF22:BF26)</f>
        <v>0</v>
      </c>
      <c r="BM22" s="163"/>
      <c r="BN22" s="163"/>
      <c r="BO22" s="164"/>
      <c r="BP22" s="165">
        <v>4</v>
      </c>
      <c r="BQ22" s="166"/>
      <c r="BR22" s="167"/>
      <c r="BS22" s="168"/>
      <c r="BT22" s="169">
        <f>B22</f>
        <v>0</v>
      </c>
    </row>
    <row r="23" ht="13" customHeight="1" spans="2:72">
      <c r="B23" s="22"/>
      <c r="C23" s="23"/>
      <c r="D23" s="23"/>
      <c r="E23" s="24"/>
      <c r="F23" s="35"/>
      <c r="G23" s="36"/>
      <c r="H23" s="183" t="s">
        <v>14</v>
      </c>
      <c r="I23" s="66">
        <f>AN8</f>
        <v>0</v>
      </c>
      <c r="J23" s="67" t="str">
        <f t="shared" si="8"/>
        <v> </v>
      </c>
      <c r="K23" s="68" t="s">
        <v>13</v>
      </c>
      <c r="L23" s="69" t="str">
        <f t="shared" si="9"/>
        <v> </v>
      </c>
      <c r="M23" s="70">
        <f>AJ8</f>
        <v>0</v>
      </c>
      <c r="N23" s="71"/>
      <c r="O23" s="35"/>
      <c r="P23" s="36"/>
      <c r="Q23" s="183" t="s">
        <v>14</v>
      </c>
      <c r="R23" s="66">
        <f>AN13</f>
        <v>0</v>
      </c>
      <c r="S23" s="67" t="str">
        <f t="shared" si="10"/>
        <v> </v>
      </c>
      <c r="T23" s="68" t="s">
        <v>13</v>
      </c>
      <c r="U23" s="69" t="str">
        <f t="shared" si="11"/>
        <v> </v>
      </c>
      <c r="V23" s="70">
        <f>AJ13</f>
        <v>0</v>
      </c>
      <c r="W23" s="71"/>
      <c r="X23" s="110"/>
      <c r="Y23" s="36"/>
      <c r="Z23" s="183" t="s">
        <v>14</v>
      </c>
      <c r="AA23" s="66">
        <f>AN18</f>
        <v>0</v>
      </c>
      <c r="AB23" s="67" t="str">
        <f t="shared" si="12"/>
        <v> </v>
      </c>
      <c r="AC23" s="68" t="s">
        <v>13</v>
      </c>
      <c r="AD23" s="69" t="str">
        <f t="shared" si="13"/>
        <v> </v>
      </c>
      <c r="AE23" s="70">
        <f>AJ18</f>
        <v>0</v>
      </c>
      <c r="AF23" s="71"/>
      <c r="AG23" s="72"/>
      <c r="AH23" s="73"/>
      <c r="AI23" s="73"/>
      <c r="AJ23" s="73"/>
      <c r="AK23" s="73"/>
      <c r="AL23" s="73"/>
      <c r="AM23" s="73"/>
      <c r="AN23" s="73"/>
      <c r="AO23" s="104"/>
      <c r="AP23" s="35"/>
      <c r="AQ23" s="56"/>
      <c r="AR23" s="183" t="s">
        <v>14</v>
      </c>
      <c r="AS23" s="91"/>
      <c r="AT23" s="92" t="str">
        <f t="shared" si="3"/>
        <v> </v>
      </c>
      <c r="AU23" s="93" t="s">
        <v>13</v>
      </c>
      <c r="AV23" s="94" t="str">
        <f t="shared" si="4"/>
        <v> </v>
      </c>
      <c r="AW23" s="95"/>
      <c r="AX23" s="96"/>
      <c r="AY23" s="35"/>
      <c r="AZ23" s="56"/>
      <c r="BA23" s="37" t="s">
        <v>14</v>
      </c>
      <c r="BB23" s="91"/>
      <c r="BC23" s="92" t="str">
        <f t="shared" si="5"/>
        <v> </v>
      </c>
      <c r="BD23" s="93" t="s">
        <v>13</v>
      </c>
      <c r="BE23" s="94" t="str">
        <f t="shared" si="6"/>
        <v> </v>
      </c>
      <c r="BF23" s="95"/>
      <c r="BG23" s="96"/>
      <c r="BH23" s="143">
        <f>COUNTIF(F22:BG26,"○")</f>
        <v>0</v>
      </c>
      <c r="BI23" s="144"/>
      <c r="BJ23" s="145">
        <f>COUNTIF(F22:BG26,"×")</f>
        <v>0</v>
      </c>
      <c r="BK23" s="146"/>
      <c r="BL23" s="147"/>
      <c r="BM23" s="170"/>
      <c r="BN23" s="170"/>
      <c r="BO23" s="145"/>
      <c r="BP23" s="171"/>
      <c r="BQ23" s="172"/>
      <c r="BR23" s="173"/>
      <c r="BS23" s="174"/>
      <c r="BT23" s="169"/>
    </row>
    <row r="24" ht="13" customHeight="1" spans="2:72">
      <c r="B24" s="22"/>
      <c r="C24" s="23"/>
      <c r="D24" s="23"/>
      <c r="E24" s="24"/>
      <c r="F24" s="35"/>
      <c r="G24" s="36"/>
      <c r="H24" s="183" t="s">
        <v>15</v>
      </c>
      <c r="I24" s="66">
        <f>AN9</f>
        <v>0</v>
      </c>
      <c r="J24" s="67" t="str">
        <f t="shared" si="8"/>
        <v> </v>
      </c>
      <c r="K24" s="68" t="s">
        <v>13</v>
      </c>
      <c r="L24" s="69" t="str">
        <f t="shared" si="9"/>
        <v> </v>
      </c>
      <c r="M24" s="70">
        <f>AJ9</f>
        <v>0</v>
      </c>
      <c r="N24" s="71"/>
      <c r="O24" s="35"/>
      <c r="P24" s="36"/>
      <c r="Q24" s="183" t="s">
        <v>15</v>
      </c>
      <c r="R24" s="66">
        <f>AN14</f>
        <v>0</v>
      </c>
      <c r="S24" s="67" t="str">
        <f t="shared" si="10"/>
        <v> </v>
      </c>
      <c r="T24" s="68" t="s">
        <v>13</v>
      </c>
      <c r="U24" s="69" t="str">
        <f t="shared" si="11"/>
        <v> </v>
      </c>
      <c r="V24" s="70">
        <f>AJ14</f>
        <v>0</v>
      </c>
      <c r="W24" s="71"/>
      <c r="X24" s="110"/>
      <c r="Y24" s="36"/>
      <c r="Z24" s="183" t="s">
        <v>15</v>
      </c>
      <c r="AA24" s="66">
        <f>AN19</f>
        <v>0</v>
      </c>
      <c r="AB24" s="67" t="str">
        <f t="shared" si="12"/>
        <v> </v>
      </c>
      <c r="AC24" s="68" t="s">
        <v>13</v>
      </c>
      <c r="AD24" s="69" t="str">
        <f t="shared" si="13"/>
        <v> </v>
      </c>
      <c r="AE24" s="70">
        <f>AJ19</f>
        <v>0</v>
      </c>
      <c r="AF24" s="71"/>
      <c r="AG24" s="72"/>
      <c r="AH24" s="73"/>
      <c r="AI24" s="73"/>
      <c r="AJ24" s="73"/>
      <c r="AK24" s="73"/>
      <c r="AL24" s="73"/>
      <c r="AM24" s="73"/>
      <c r="AN24" s="73"/>
      <c r="AO24" s="104"/>
      <c r="AP24" s="35"/>
      <c r="AQ24" s="56"/>
      <c r="AR24" s="183" t="s">
        <v>15</v>
      </c>
      <c r="AS24" s="91"/>
      <c r="AT24" s="92" t="str">
        <f t="shared" si="3"/>
        <v> </v>
      </c>
      <c r="AU24" s="93" t="s">
        <v>13</v>
      </c>
      <c r="AV24" s="94" t="str">
        <f t="shared" si="4"/>
        <v> </v>
      </c>
      <c r="AW24" s="95"/>
      <c r="AX24" s="96"/>
      <c r="AY24" s="35"/>
      <c r="AZ24" s="56"/>
      <c r="BA24" s="37" t="s">
        <v>16</v>
      </c>
      <c r="BB24" s="91"/>
      <c r="BC24" s="92" t="str">
        <f t="shared" si="5"/>
        <v> </v>
      </c>
      <c r="BD24" s="93" t="s">
        <v>13</v>
      </c>
      <c r="BE24" s="94" t="str">
        <f t="shared" si="6"/>
        <v> </v>
      </c>
      <c r="BF24" s="95"/>
      <c r="BG24" s="96"/>
      <c r="BH24" s="143"/>
      <c r="BI24" s="144" t="s">
        <v>13</v>
      </c>
      <c r="BJ24" s="145"/>
      <c r="BK24" s="146"/>
      <c r="BL24" s="147"/>
      <c r="BM24" s="170"/>
      <c r="BN24" s="170"/>
      <c r="BO24" s="145"/>
      <c r="BP24" s="171"/>
      <c r="BQ24" s="172"/>
      <c r="BR24" s="173"/>
      <c r="BS24" s="174"/>
      <c r="BT24" s="169"/>
    </row>
    <row r="25" ht="13" customHeight="1" spans="2:72">
      <c r="B25" s="22"/>
      <c r="C25" s="23"/>
      <c r="D25" s="23"/>
      <c r="E25" s="24"/>
      <c r="F25" s="35"/>
      <c r="G25" s="36"/>
      <c r="H25" s="183" t="s">
        <v>17</v>
      </c>
      <c r="I25" s="66">
        <f>AN10</f>
        <v>0</v>
      </c>
      <c r="J25" s="67" t="str">
        <f t="shared" si="8"/>
        <v> </v>
      </c>
      <c r="K25" s="68" t="s">
        <v>13</v>
      </c>
      <c r="L25" s="69" t="str">
        <f t="shared" si="9"/>
        <v> </v>
      </c>
      <c r="M25" s="70">
        <f>AJ10</f>
        <v>0</v>
      </c>
      <c r="N25" s="71"/>
      <c r="O25" s="35"/>
      <c r="P25" s="36"/>
      <c r="Q25" s="183" t="s">
        <v>17</v>
      </c>
      <c r="R25" s="66">
        <f>AN15</f>
        <v>0</v>
      </c>
      <c r="S25" s="67" t="str">
        <f t="shared" si="10"/>
        <v> </v>
      </c>
      <c r="T25" s="68" t="s">
        <v>13</v>
      </c>
      <c r="U25" s="69" t="str">
        <f t="shared" si="11"/>
        <v> </v>
      </c>
      <c r="V25" s="70">
        <f>AJ15</f>
        <v>0</v>
      </c>
      <c r="W25" s="71"/>
      <c r="X25" s="110"/>
      <c r="Y25" s="36"/>
      <c r="Z25" s="183" t="s">
        <v>17</v>
      </c>
      <c r="AA25" s="66">
        <f>AN20</f>
        <v>0</v>
      </c>
      <c r="AB25" s="67" t="str">
        <f t="shared" si="12"/>
        <v> </v>
      </c>
      <c r="AC25" s="68" t="s">
        <v>13</v>
      </c>
      <c r="AD25" s="69" t="str">
        <f t="shared" si="13"/>
        <v> </v>
      </c>
      <c r="AE25" s="70">
        <f>AJ20</f>
        <v>0</v>
      </c>
      <c r="AF25" s="71"/>
      <c r="AG25" s="72"/>
      <c r="AH25" s="73"/>
      <c r="AI25" s="73"/>
      <c r="AJ25" s="73"/>
      <c r="AK25" s="73"/>
      <c r="AL25" s="73"/>
      <c r="AM25" s="73"/>
      <c r="AN25" s="73"/>
      <c r="AO25" s="104"/>
      <c r="AP25" s="35"/>
      <c r="AQ25" s="56"/>
      <c r="AR25" s="183" t="s">
        <v>17</v>
      </c>
      <c r="AS25" s="91"/>
      <c r="AT25" s="92" t="str">
        <f t="shared" si="3"/>
        <v> </v>
      </c>
      <c r="AU25" s="93" t="s">
        <v>13</v>
      </c>
      <c r="AV25" s="94" t="str">
        <f t="shared" si="4"/>
        <v> </v>
      </c>
      <c r="AW25" s="95"/>
      <c r="AX25" s="96"/>
      <c r="AY25" s="35"/>
      <c r="AZ25" s="56"/>
      <c r="BA25" s="37" t="s">
        <v>18</v>
      </c>
      <c r="BB25" s="91"/>
      <c r="BC25" s="92" t="str">
        <f t="shared" si="5"/>
        <v> </v>
      </c>
      <c r="BD25" s="93" t="s">
        <v>13</v>
      </c>
      <c r="BE25" s="94" t="str">
        <f t="shared" si="6"/>
        <v> </v>
      </c>
      <c r="BF25" s="95"/>
      <c r="BG25" s="96"/>
      <c r="BH25" s="143"/>
      <c r="BI25" s="144"/>
      <c r="BJ25" s="145"/>
      <c r="BK25" s="146"/>
      <c r="BL25" s="147"/>
      <c r="BM25" s="170"/>
      <c r="BN25" s="170"/>
      <c r="BO25" s="145"/>
      <c r="BP25" s="171"/>
      <c r="BQ25" s="172"/>
      <c r="BR25" s="173"/>
      <c r="BS25" s="174"/>
      <c r="BT25" s="169"/>
    </row>
    <row r="26" ht="13" customHeight="1" spans="2:72">
      <c r="B26" s="27"/>
      <c r="C26" s="28"/>
      <c r="D26" s="28"/>
      <c r="E26" s="29"/>
      <c r="F26" s="38"/>
      <c r="G26" s="39"/>
      <c r="H26" s="184" t="s">
        <v>19</v>
      </c>
      <c r="I26" s="74">
        <f>AN11</f>
        <v>0</v>
      </c>
      <c r="J26" s="75" t="str">
        <f t="shared" si="8"/>
        <v> </v>
      </c>
      <c r="K26" s="76" t="s">
        <v>13</v>
      </c>
      <c r="L26" s="77" t="str">
        <f t="shared" si="9"/>
        <v> </v>
      </c>
      <c r="M26" s="78">
        <f>AJ11</f>
        <v>0</v>
      </c>
      <c r="N26" s="79"/>
      <c r="O26" s="38"/>
      <c r="P26" s="39"/>
      <c r="Q26" s="184" t="s">
        <v>19</v>
      </c>
      <c r="R26" s="74">
        <f>AN16</f>
        <v>0</v>
      </c>
      <c r="S26" s="75" t="str">
        <f t="shared" si="10"/>
        <v> </v>
      </c>
      <c r="T26" s="76" t="s">
        <v>13</v>
      </c>
      <c r="U26" s="77" t="str">
        <f t="shared" si="11"/>
        <v> </v>
      </c>
      <c r="V26" s="78">
        <f>AJ16</f>
        <v>0</v>
      </c>
      <c r="W26" s="79"/>
      <c r="X26" s="111"/>
      <c r="Y26" s="39"/>
      <c r="Z26" s="184" t="s">
        <v>19</v>
      </c>
      <c r="AA26" s="74">
        <f>AN21</f>
        <v>0</v>
      </c>
      <c r="AB26" s="75" t="str">
        <f t="shared" si="12"/>
        <v> </v>
      </c>
      <c r="AC26" s="76" t="s">
        <v>13</v>
      </c>
      <c r="AD26" s="77" t="str">
        <f t="shared" si="13"/>
        <v> </v>
      </c>
      <c r="AE26" s="78">
        <f>AJ21</f>
        <v>0</v>
      </c>
      <c r="AF26" s="79"/>
      <c r="AG26" s="80"/>
      <c r="AH26" s="81"/>
      <c r="AI26" s="81"/>
      <c r="AJ26" s="81"/>
      <c r="AK26" s="81"/>
      <c r="AL26" s="81"/>
      <c r="AM26" s="81"/>
      <c r="AN26" s="81"/>
      <c r="AO26" s="105"/>
      <c r="AP26" s="38"/>
      <c r="AQ26" s="58"/>
      <c r="AR26" s="184" t="s">
        <v>19</v>
      </c>
      <c r="AS26" s="97"/>
      <c r="AT26" s="98" t="str">
        <f t="shared" si="3"/>
        <v> </v>
      </c>
      <c r="AU26" s="99" t="s">
        <v>13</v>
      </c>
      <c r="AV26" s="100" t="str">
        <f t="shared" si="4"/>
        <v> </v>
      </c>
      <c r="AW26" s="101"/>
      <c r="AX26" s="102"/>
      <c r="AY26" s="38"/>
      <c r="AZ26" s="58"/>
      <c r="BA26" s="40" t="s">
        <v>20</v>
      </c>
      <c r="BB26" s="97"/>
      <c r="BC26" s="98" t="str">
        <f t="shared" si="5"/>
        <v> </v>
      </c>
      <c r="BD26" s="99" t="s">
        <v>13</v>
      </c>
      <c r="BE26" s="100" t="str">
        <f t="shared" si="6"/>
        <v> </v>
      </c>
      <c r="BF26" s="101"/>
      <c r="BG26" s="102"/>
      <c r="BH26" s="148"/>
      <c r="BI26" s="149"/>
      <c r="BJ26" s="150"/>
      <c r="BK26" s="151"/>
      <c r="BL26" s="152"/>
      <c r="BM26" s="175"/>
      <c r="BN26" s="175"/>
      <c r="BO26" s="176"/>
      <c r="BP26" s="177"/>
      <c r="BQ26" s="178"/>
      <c r="BR26" s="179"/>
      <c r="BS26" s="180"/>
      <c r="BT26" s="169"/>
    </row>
    <row r="27" ht="13" customHeight="1" spans="2:72">
      <c r="B27" s="17"/>
      <c r="C27" s="18"/>
      <c r="D27" s="18"/>
      <c r="E27" s="19"/>
      <c r="F27" s="32" t="str">
        <f>IF(G27&gt;N27,"○",(IF(G27&lt;N27,"×"," ")))</f>
        <v> </v>
      </c>
      <c r="G27" s="33">
        <f>SUM(J27:J31)</f>
        <v>0</v>
      </c>
      <c r="H27" s="182" t="s">
        <v>12</v>
      </c>
      <c r="I27" s="59">
        <f>AW7</f>
        <v>0</v>
      </c>
      <c r="J27" s="60" t="str">
        <f t="shared" si="8"/>
        <v> </v>
      </c>
      <c r="K27" s="61" t="s">
        <v>13</v>
      </c>
      <c r="L27" s="60" t="str">
        <f t="shared" si="9"/>
        <v> </v>
      </c>
      <c r="M27" s="62">
        <f>AS7</f>
        <v>0</v>
      </c>
      <c r="N27" s="63">
        <f>SUM(L27:L31)</f>
        <v>0</v>
      </c>
      <c r="O27" s="32" t="str">
        <f>IF(P27&gt;W27,"○",(IF(P27&lt;W27,"×"," ")))</f>
        <v> </v>
      </c>
      <c r="P27" s="33">
        <f>SUM(S27:S31)</f>
        <v>0</v>
      </c>
      <c r="Q27" s="182" t="s">
        <v>12</v>
      </c>
      <c r="R27" s="59">
        <f>AW12</f>
        <v>0</v>
      </c>
      <c r="S27" s="60" t="str">
        <f t="shared" si="10"/>
        <v> </v>
      </c>
      <c r="T27" s="61" t="s">
        <v>13</v>
      </c>
      <c r="U27" s="60" t="str">
        <f t="shared" si="11"/>
        <v> </v>
      </c>
      <c r="V27" s="62">
        <f>AS12</f>
        <v>0</v>
      </c>
      <c r="W27" s="63">
        <f>SUM(U27:U31)</f>
        <v>0</v>
      </c>
      <c r="X27" s="109" t="str">
        <f>IF(Y27&gt;AF27,"○",(IF(Y27&lt;AF27,"×"," ")))</f>
        <v> </v>
      </c>
      <c r="Y27" s="33">
        <f>SUM(AB27:AB31)</f>
        <v>0</v>
      </c>
      <c r="Z27" s="182" t="s">
        <v>12</v>
      </c>
      <c r="AA27" s="59">
        <f>AW17</f>
        <v>0</v>
      </c>
      <c r="AB27" s="60" t="str">
        <f t="shared" si="12"/>
        <v> </v>
      </c>
      <c r="AC27" s="61" t="s">
        <v>13</v>
      </c>
      <c r="AD27" s="60" t="str">
        <f t="shared" si="13"/>
        <v> </v>
      </c>
      <c r="AE27" s="62">
        <f>AS17</f>
        <v>0</v>
      </c>
      <c r="AF27" s="63">
        <f>SUM(AD27:AD31)</f>
        <v>0</v>
      </c>
      <c r="AG27" s="32" t="str">
        <f>IF(AH27&gt;AO27,"○",(IF(AH27&lt;AO27,"×"," ")))</f>
        <v> </v>
      </c>
      <c r="AH27" s="33">
        <f>SUM(AK27:AK31)</f>
        <v>0</v>
      </c>
      <c r="AI27" s="182" t="s">
        <v>12</v>
      </c>
      <c r="AJ27" s="59">
        <f>AW22</f>
        <v>0</v>
      </c>
      <c r="AK27" s="60" t="str">
        <f t="shared" ref="AK27:AK36" si="14">IF(AJ27&gt;AN27,1," ")</f>
        <v> </v>
      </c>
      <c r="AL27" s="61" t="s">
        <v>13</v>
      </c>
      <c r="AM27" s="60" t="str">
        <f t="shared" ref="AM27:AM36" si="15">IF(AJ27&lt;AN27,1," ")</f>
        <v> </v>
      </c>
      <c r="AN27" s="62">
        <f>AS22</f>
        <v>0</v>
      </c>
      <c r="AO27" s="63">
        <f>SUM(AM27:AM31)</f>
        <v>0</v>
      </c>
      <c r="AP27" s="106"/>
      <c r="AQ27" s="113"/>
      <c r="AR27" s="113"/>
      <c r="AS27" s="113"/>
      <c r="AT27" s="113"/>
      <c r="AU27" s="113"/>
      <c r="AV27" s="113"/>
      <c r="AW27" s="113"/>
      <c r="AX27" s="114"/>
      <c r="AY27" s="32" t="str">
        <f>IF(AZ27&gt;BG27,"○",(IF(AZ27&lt;BG27,"×"," ")))</f>
        <v> </v>
      </c>
      <c r="AZ27" s="54">
        <f>SUM(BC27:BC31)</f>
        <v>0</v>
      </c>
      <c r="BA27" s="34" t="s">
        <v>12</v>
      </c>
      <c r="BB27" s="86"/>
      <c r="BC27" s="87" t="str">
        <f t="shared" si="5"/>
        <v> </v>
      </c>
      <c r="BD27" s="88" t="s">
        <v>13</v>
      </c>
      <c r="BE27" s="87" t="str">
        <f t="shared" si="6"/>
        <v> </v>
      </c>
      <c r="BF27" s="89"/>
      <c r="BG27" s="90">
        <f>SUM(BE27:BE31)</f>
        <v>0</v>
      </c>
      <c r="BH27" s="138"/>
      <c r="BI27" s="139"/>
      <c r="BJ27" s="140"/>
      <c r="BK27" s="141">
        <f>(G27+P27+Y27+AH27+AZ27)-(N27+W27+AF27+AO27+BG27)</f>
        <v>0</v>
      </c>
      <c r="BL27" s="142">
        <f>SUM(I27:I31,AA27:AA31,AJ27:AJ31,R27:R31,BB27:BB31)-SUM(M27:M31,AE27:AE31,AN27:AN31,V27:V31,BF27:BF31)</f>
        <v>0</v>
      </c>
      <c r="BM27" s="163"/>
      <c r="BN27" s="163"/>
      <c r="BO27" s="164"/>
      <c r="BP27" s="165">
        <v>5</v>
      </c>
      <c r="BQ27" s="166"/>
      <c r="BR27" s="167"/>
      <c r="BS27" s="168"/>
      <c r="BT27" s="169">
        <f>B27</f>
        <v>0</v>
      </c>
    </row>
    <row r="28" ht="13" customHeight="1" spans="2:72">
      <c r="B28" s="22"/>
      <c r="C28" s="23"/>
      <c r="D28" s="23"/>
      <c r="E28" s="24"/>
      <c r="F28" s="35"/>
      <c r="G28" s="36"/>
      <c r="H28" s="183" t="s">
        <v>14</v>
      </c>
      <c r="I28" s="66">
        <f>AW8</f>
        <v>0</v>
      </c>
      <c r="J28" s="67" t="str">
        <f t="shared" si="8"/>
        <v> </v>
      </c>
      <c r="K28" s="68" t="s">
        <v>13</v>
      </c>
      <c r="L28" s="69" t="str">
        <f t="shared" si="9"/>
        <v> </v>
      </c>
      <c r="M28" s="70">
        <f>AS8</f>
        <v>0</v>
      </c>
      <c r="N28" s="71"/>
      <c r="O28" s="35"/>
      <c r="P28" s="36"/>
      <c r="Q28" s="183" t="s">
        <v>14</v>
      </c>
      <c r="R28" s="66">
        <f>AW13</f>
        <v>0</v>
      </c>
      <c r="S28" s="67" t="str">
        <f t="shared" si="10"/>
        <v> </v>
      </c>
      <c r="T28" s="68" t="s">
        <v>13</v>
      </c>
      <c r="U28" s="69" t="str">
        <f t="shared" si="11"/>
        <v> </v>
      </c>
      <c r="V28" s="70">
        <f>AS13</f>
        <v>0</v>
      </c>
      <c r="W28" s="71"/>
      <c r="X28" s="110"/>
      <c r="Y28" s="36"/>
      <c r="Z28" s="183" t="s">
        <v>14</v>
      </c>
      <c r="AA28" s="66">
        <f>AW18</f>
        <v>0</v>
      </c>
      <c r="AB28" s="67" t="str">
        <f t="shared" si="12"/>
        <v> </v>
      </c>
      <c r="AC28" s="68" t="s">
        <v>13</v>
      </c>
      <c r="AD28" s="69" t="str">
        <f t="shared" si="13"/>
        <v> </v>
      </c>
      <c r="AE28" s="70">
        <f>AS18</f>
        <v>0</v>
      </c>
      <c r="AF28" s="71"/>
      <c r="AG28" s="35"/>
      <c r="AH28" s="36"/>
      <c r="AI28" s="183" t="s">
        <v>14</v>
      </c>
      <c r="AJ28" s="66">
        <f>AW23</f>
        <v>0</v>
      </c>
      <c r="AK28" s="67" t="str">
        <f t="shared" si="14"/>
        <v> </v>
      </c>
      <c r="AL28" s="68" t="s">
        <v>13</v>
      </c>
      <c r="AM28" s="69" t="str">
        <f t="shared" si="15"/>
        <v> </v>
      </c>
      <c r="AN28" s="70">
        <f>AS23</f>
        <v>0</v>
      </c>
      <c r="AO28" s="71"/>
      <c r="AP28" s="107"/>
      <c r="AQ28" s="115"/>
      <c r="AR28" s="115"/>
      <c r="AS28" s="115"/>
      <c r="AT28" s="115"/>
      <c r="AU28" s="115"/>
      <c r="AV28" s="115"/>
      <c r="AW28" s="115"/>
      <c r="AX28" s="116"/>
      <c r="AY28" s="35"/>
      <c r="AZ28" s="56"/>
      <c r="BA28" s="37" t="s">
        <v>14</v>
      </c>
      <c r="BB28" s="91"/>
      <c r="BC28" s="92" t="str">
        <f t="shared" si="5"/>
        <v> </v>
      </c>
      <c r="BD28" s="93" t="s">
        <v>13</v>
      </c>
      <c r="BE28" s="94" t="str">
        <f t="shared" si="6"/>
        <v> </v>
      </c>
      <c r="BF28" s="95"/>
      <c r="BG28" s="96"/>
      <c r="BH28" s="143">
        <f>COUNTIF(F27:BG31,"○")</f>
        <v>0</v>
      </c>
      <c r="BI28" s="144"/>
      <c r="BJ28" s="145">
        <f>COUNTIF(F27:BG31,"×")</f>
        <v>0</v>
      </c>
      <c r="BK28" s="146"/>
      <c r="BL28" s="147"/>
      <c r="BM28" s="170"/>
      <c r="BN28" s="170"/>
      <c r="BO28" s="145"/>
      <c r="BP28" s="171"/>
      <c r="BQ28" s="172"/>
      <c r="BR28" s="173"/>
      <c r="BS28" s="174"/>
      <c r="BT28" s="169"/>
    </row>
    <row r="29" ht="13" customHeight="1" spans="2:72">
      <c r="B29" s="22"/>
      <c r="C29" s="23"/>
      <c r="D29" s="23"/>
      <c r="E29" s="24"/>
      <c r="F29" s="35"/>
      <c r="G29" s="36"/>
      <c r="H29" s="183" t="s">
        <v>15</v>
      </c>
      <c r="I29" s="66">
        <f>AW9</f>
        <v>0</v>
      </c>
      <c r="J29" s="67" t="str">
        <f t="shared" si="8"/>
        <v> </v>
      </c>
      <c r="K29" s="68" t="s">
        <v>13</v>
      </c>
      <c r="L29" s="69" t="str">
        <f t="shared" si="9"/>
        <v> </v>
      </c>
      <c r="M29" s="70">
        <f>AS9</f>
        <v>0</v>
      </c>
      <c r="N29" s="71"/>
      <c r="O29" s="35"/>
      <c r="P29" s="36"/>
      <c r="Q29" s="183" t="s">
        <v>15</v>
      </c>
      <c r="R29" s="66">
        <f>AW14</f>
        <v>0</v>
      </c>
      <c r="S29" s="67" t="str">
        <f t="shared" si="10"/>
        <v> </v>
      </c>
      <c r="T29" s="68" t="s">
        <v>13</v>
      </c>
      <c r="U29" s="69" t="str">
        <f t="shared" si="11"/>
        <v> </v>
      </c>
      <c r="V29" s="70">
        <f>AS14</f>
        <v>0</v>
      </c>
      <c r="W29" s="71"/>
      <c r="X29" s="110"/>
      <c r="Y29" s="36"/>
      <c r="Z29" s="183" t="s">
        <v>15</v>
      </c>
      <c r="AA29" s="66">
        <f>AW19</f>
        <v>0</v>
      </c>
      <c r="AB29" s="67" t="str">
        <f t="shared" si="12"/>
        <v> </v>
      </c>
      <c r="AC29" s="68" t="s">
        <v>13</v>
      </c>
      <c r="AD29" s="69" t="str">
        <f t="shared" si="13"/>
        <v> </v>
      </c>
      <c r="AE29" s="70">
        <f>AS19</f>
        <v>0</v>
      </c>
      <c r="AF29" s="71"/>
      <c r="AG29" s="35"/>
      <c r="AH29" s="36"/>
      <c r="AI29" s="183" t="s">
        <v>15</v>
      </c>
      <c r="AJ29" s="66">
        <f>AW24</f>
        <v>0</v>
      </c>
      <c r="AK29" s="67" t="str">
        <f t="shared" si="14"/>
        <v> </v>
      </c>
      <c r="AL29" s="68" t="s">
        <v>13</v>
      </c>
      <c r="AM29" s="69" t="str">
        <f t="shared" si="15"/>
        <v> </v>
      </c>
      <c r="AN29" s="70">
        <f>AS24</f>
        <v>0</v>
      </c>
      <c r="AO29" s="71"/>
      <c r="AP29" s="107"/>
      <c r="AQ29" s="115"/>
      <c r="AR29" s="115"/>
      <c r="AS29" s="115"/>
      <c r="AT29" s="115"/>
      <c r="AU29" s="115"/>
      <c r="AV29" s="115"/>
      <c r="AW29" s="115"/>
      <c r="AX29" s="116"/>
      <c r="AY29" s="35"/>
      <c r="AZ29" s="56"/>
      <c r="BA29" s="37" t="s">
        <v>16</v>
      </c>
      <c r="BB29" s="91"/>
      <c r="BC29" s="92" t="str">
        <f t="shared" si="5"/>
        <v> </v>
      </c>
      <c r="BD29" s="93" t="s">
        <v>13</v>
      </c>
      <c r="BE29" s="94" t="str">
        <f t="shared" si="6"/>
        <v> </v>
      </c>
      <c r="BF29" s="95"/>
      <c r="BG29" s="96"/>
      <c r="BH29" s="143"/>
      <c r="BI29" s="144" t="s">
        <v>13</v>
      </c>
      <c r="BJ29" s="145"/>
      <c r="BK29" s="146"/>
      <c r="BL29" s="147"/>
      <c r="BM29" s="170"/>
      <c r="BN29" s="170"/>
      <c r="BO29" s="145"/>
      <c r="BP29" s="171"/>
      <c r="BQ29" s="172"/>
      <c r="BR29" s="173"/>
      <c r="BS29" s="174"/>
      <c r="BT29" s="169"/>
    </row>
    <row r="30" ht="13" customHeight="1" spans="2:72">
      <c r="B30" s="22"/>
      <c r="C30" s="23"/>
      <c r="D30" s="23"/>
      <c r="E30" s="24"/>
      <c r="F30" s="35"/>
      <c r="G30" s="36"/>
      <c r="H30" s="183" t="s">
        <v>17</v>
      </c>
      <c r="I30" s="66">
        <f>AW10</f>
        <v>0</v>
      </c>
      <c r="J30" s="67" t="str">
        <f t="shared" si="8"/>
        <v> </v>
      </c>
      <c r="K30" s="68" t="s">
        <v>13</v>
      </c>
      <c r="L30" s="69" t="str">
        <f t="shared" si="9"/>
        <v> </v>
      </c>
      <c r="M30" s="70">
        <f>AS10</f>
        <v>0</v>
      </c>
      <c r="N30" s="71"/>
      <c r="O30" s="35"/>
      <c r="P30" s="36"/>
      <c r="Q30" s="183" t="s">
        <v>17</v>
      </c>
      <c r="R30" s="66">
        <f>AW15</f>
        <v>0</v>
      </c>
      <c r="S30" s="67" t="str">
        <f t="shared" si="10"/>
        <v> </v>
      </c>
      <c r="T30" s="68" t="s">
        <v>13</v>
      </c>
      <c r="U30" s="69" t="str">
        <f t="shared" si="11"/>
        <v> </v>
      </c>
      <c r="V30" s="70">
        <f>AS15</f>
        <v>0</v>
      </c>
      <c r="W30" s="71"/>
      <c r="X30" s="110"/>
      <c r="Y30" s="36"/>
      <c r="Z30" s="183" t="s">
        <v>17</v>
      </c>
      <c r="AA30" s="66">
        <f>AW20</f>
        <v>0</v>
      </c>
      <c r="AB30" s="67" t="str">
        <f t="shared" si="12"/>
        <v> </v>
      </c>
      <c r="AC30" s="68" t="s">
        <v>13</v>
      </c>
      <c r="AD30" s="69" t="str">
        <f t="shared" si="13"/>
        <v> </v>
      </c>
      <c r="AE30" s="70">
        <f>AS20</f>
        <v>0</v>
      </c>
      <c r="AF30" s="71"/>
      <c r="AG30" s="35"/>
      <c r="AH30" s="36"/>
      <c r="AI30" s="183" t="s">
        <v>17</v>
      </c>
      <c r="AJ30" s="66">
        <f>AW25</f>
        <v>0</v>
      </c>
      <c r="AK30" s="67" t="str">
        <f t="shared" si="14"/>
        <v> </v>
      </c>
      <c r="AL30" s="68" t="s">
        <v>13</v>
      </c>
      <c r="AM30" s="69" t="str">
        <f t="shared" si="15"/>
        <v> </v>
      </c>
      <c r="AN30" s="70">
        <f>AS25</f>
        <v>0</v>
      </c>
      <c r="AO30" s="71"/>
      <c r="AP30" s="107"/>
      <c r="AQ30" s="115"/>
      <c r="AR30" s="115"/>
      <c r="AS30" s="115"/>
      <c r="AT30" s="115"/>
      <c r="AU30" s="115"/>
      <c r="AV30" s="115"/>
      <c r="AW30" s="115"/>
      <c r="AX30" s="116"/>
      <c r="AY30" s="35"/>
      <c r="AZ30" s="56"/>
      <c r="BA30" s="37" t="s">
        <v>18</v>
      </c>
      <c r="BB30" s="91"/>
      <c r="BC30" s="92" t="str">
        <f t="shared" si="5"/>
        <v> </v>
      </c>
      <c r="BD30" s="93" t="s">
        <v>13</v>
      </c>
      <c r="BE30" s="94" t="str">
        <f t="shared" si="6"/>
        <v> </v>
      </c>
      <c r="BF30" s="95"/>
      <c r="BG30" s="96"/>
      <c r="BH30" s="143"/>
      <c r="BI30" s="144"/>
      <c r="BJ30" s="145"/>
      <c r="BK30" s="146"/>
      <c r="BL30" s="147"/>
      <c r="BM30" s="170"/>
      <c r="BN30" s="170"/>
      <c r="BO30" s="145"/>
      <c r="BP30" s="171"/>
      <c r="BQ30" s="172"/>
      <c r="BR30" s="173"/>
      <c r="BS30" s="174"/>
      <c r="BT30" s="169"/>
    </row>
    <row r="31" ht="13" customHeight="1" spans="2:72">
      <c r="B31" s="27"/>
      <c r="C31" s="28"/>
      <c r="D31" s="28"/>
      <c r="E31" s="29"/>
      <c r="F31" s="38"/>
      <c r="G31" s="39"/>
      <c r="H31" s="184" t="s">
        <v>19</v>
      </c>
      <c r="I31" s="74">
        <f>AW11</f>
        <v>0</v>
      </c>
      <c r="J31" s="75" t="str">
        <f t="shared" si="8"/>
        <v> </v>
      </c>
      <c r="K31" s="76" t="s">
        <v>13</v>
      </c>
      <c r="L31" s="77" t="str">
        <f t="shared" si="9"/>
        <v> </v>
      </c>
      <c r="M31" s="78">
        <f>AS11</f>
        <v>0</v>
      </c>
      <c r="N31" s="79"/>
      <c r="O31" s="38"/>
      <c r="P31" s="39"/>
      <c r="Q31" s="184" t="s">
        <v>19</v>
      </c>
      <c r="R31" s="74">
        <f>AW16</f>
        <v>0</v>
      </c>
      <c r="S31" s="75" t="str">
        <f t="shared" si="10"/>
        <v> </v>
      </c>
      <c r="T31" s="76" t="s">
        <v>13</v>
      </c>
      <c r="U31" s="77" t="str">
        <f t="shared" si="11"/>
        <v> </v>
      </c>
      <c r="V31" s="78">
        <f>AS16</f>
        <v>0</v>
      </c>
      <c r="W31" s="79"/>
      <c r="X31" s="111"/>
      <c r="Y31" s="39"/>
      <c r="Z31" s="184" t="s">
        <v>19</v>
      </c>
      <c r="AA31" s="74">
        <f>AW21</f>
        <v>0</v>
      </c>
      <c r="AB31" s="75" t="str">
        <f t="shared" si="12"/>
        <v> </v>
      </c>
      <c r="AC31" s="76" t="s">
        <v>13</v>
      </c>
      <c r="AD31" s="77" t="str">
        <f t="shared" si="13"/>
        <v> </v>
      </c>
      <c r="AE31" s="78">
        <f>AS21</f>
        <v>0</v>
      </c>
      <c r="AF31" s="79"/>
      <c r="AG31" s="38"/>
      <c r="AH31" s="39"/>
      <c r="AI31" s="184" t="s">
        <v>19</v>
      </c>
      <c r="AJ31" s="74">
        <f>AW26</f>
        <v>0</v>
      </c>
      <c r="AK31" s="75" t="str">
        <f t="shared" si="14"/>
        <v> </v>
      </c>
      <c r="AL31" s="76" t="s">
        <v>13</v>
      </c>
      <c r="AM31" s="77" t="str">
        <f t="shared" si="15"/>
        <v> </v>
      </c>
      <c r="AN31" s="78">
        <f>AS26</f>
        <v>0</v>
      </c>
      <c r="AO31" s="79"/>
      <c r="AP31" s="108"/>
      <c r="AQ31" s="117"/>
      <c r="AR31" s="117"/>
      <c r="AS31" s="117"/>
      <c r="AT31" s="117"/>
      <c r="AU31" s="117"/>
      <c r="AV31" s="117"/>
      <c r="AW31" s="117"/>
      <c r="AX31" s="118"/>
      <c r="AY31" s="38"/>
      <c r="AZ31" s="58"/>
      <c r="BA31" s="40" t="s">
        <v>20</v>
      </c>
      <c r="BB31" s="97"/>
      <c r="BC31" s="98" t="str">
        <f t="shared" si="5"/>
        <v> </v>
      </c>
      <c r="BD31" s="99" t="s">
        <v>13</v>
      </c>
      <c r="BE31" s="100" t="str">
        <f t="shared" si="6"/>
        <v> </v>
      </c>
      <c r="BF31" s="101"/>
      <c r="BG31" s="102"/>
      <c r="BH31" s="148"/>
      <c r="BI31" s="149"/>
      <c r="BJ31" s="150"/>
      <c r="BK31" s="151"/>
      <c r="BL31" s="152"/>
      <c r="BM31" s="175"/>
      <c r="BN31" s="175"/>
      <c r="BO31" s="176"/>
      <c r="BP31" s="177"/>
      <c r="BQ31" s="178"/>
      <c r="BR31" s="179"/>
      <c r="BS31" s="180"/>
      <c r="BT31" s="169"/>
    </row>
    <row r="32" ht="11.25" hidden="1" customHeight="1" spans="2:72">
      <c r="B32" s="17"/>
      <c r="C32" s="18"/>
      <c r="D32" s="18"/>
      <c r="E32" s="19"/>
      <c r="F32" s="32" t="str">
        <f>IF(G32&gt;N32,"○",(IF(G32&lt;N32,"×"," ")))</f>
        <v> </v>
      </c>
      <c r="G32" s="33">
        <f>SUM(J32:J36)</f>
        <v>0</v>
      </c>
      <c r="H32" s="182" t="s">
        <v>12</v>
      </c>
      <c r="I32" s="59">
        <f>BF7</f>
        <v>0</v>
      </c>
      <c r="J32" s="60" t="str">
        <f t="shared" si="8"/>
        <v> </v>
      </c>
      <c r="K32" s="61" t="s">
        <v>13</v>
      </c>
      <c r="L32" s="60" t="str">
        <f t="shared" si="9"/>
        <v> </v>
      </c>
      <c r="M32" s="62">
        <f>BB7</f>
        <v>0</v>
      </c>
      <c r="N32" s="63">
        <f>SUM(L32:L36)</f>
        <v>0</v>
      </c>
      <c r="O32" s="32" t="str">
        <f>IF(P32&gt;W32,"○",(IF(P32&lt;W32,"×"," ")))</f>
        <v> </v>
      </c>
      <c r="P32" s="33">
        <f>SUM(S32:S36)</f>
        <v>0</v>
      </c>
      <c r="Q32" s="182" t="s">
        <v>12</v>
      </c>
      <c r="R32" s="59">
        <f>BF12</f>
        <v>0</v>
      </c>
      <c r="S32" s="60" t="str">
        <f t="shared" si="10"/>
        <v> </v>
      </c>
      <c r="T32" s="61" t="s">
        <v>13</v>
      </c>
      <c r="U32" s="60" t="str">
        <f t="shared" si="11"/>
        <v> </v>
      </c>
      <c r="V32" s="62">
        <f>BB12</f>
        <v>0</v>
      </c>
      <c r="W32" s="63">
        <f>SUM(U32:U36)</f>
        <v>0</v>
      </c>
      <c r="X32" s="109" t="str">
        <f>IF(Y32&gt;AF32,"○",(IF(Y32&lt;AF32,"×"," ")))</f>
        <v> </v>
      </c>
      <c r="Y32" s="33">
        <f>SUM(AB32:AB36)</f>
        <v>0</v>
      </c>
      <c r="Z32" s="182" t="s">
        <v>12</v>
      </c>
      <c r="AA32" s="59">
        <f>BF17</f>
        <v>0</v>
      </c>
      <c r="AB32" s="60" t="str">
        <f t="shared" si="12"/>
        <v> </v>
      </c>
      <c r="AC32" s="61" t="s">
        <v>13</v>
      </c>
      <c r="AD32" s="60" t="str">
        <f t="shared" si="13"/>
        <v> </v>
      </c>
      <c r="AE32" s="62">
        <f>BB17</f>
        <v>0</v>
      </c>
      <c r="AF32" s="63">
        <f>SUM(AD32:AD36)</f>
        <v>0</v>
      </c>
      <c r="AG32" s="32" t="str">
        <f>IF(AH32&gt;AO32,"○",(IF(AH32&lt;AO32,"×"," ")))</f>
        <v> </v>
      </c>
      <c r="AH32" s="33">
        <f>SUM(AK32:AK36)</f>
        <v>0</v>
      </c>
      <c r="AI32" s="182" t="s">
        <v>12</v>
      </c>
      <c r="AJ32" s="59">
        <f>BF22</f>
        <v>0</v>
      </c>
      <c r="AK32" s="60" t="str">
        <f t="shared" si="14"/>
        <v> </v>
      </c>
      <c r="AL32" s="61" t="s">
        <v>13</v>
      </c>
      <c r="AM32" s="60" t="str">
        <f t="shared" si="15"/>
        <v> </v>
      </c>
      <c r="AN32" s="62">
        <f>BB22</f>
        <v>0</v>
      </c>
      <c r="AO32" s="63">
        <f>SUM(AM32:AM36)</f>
        <v>0</v>
      </c>
      <c r="AP32" s="32" t="str">
        <f>IF(AQ32&gt;AX32,"○",(IF(AQ32&lt;AX32,"×"," ")))</f>
        <v> </v>
      </c>
      <c r="AQ32" s="33">
        <f>SUM(AT32:AT36)</f>
        <v>0</v>
      </c>
      <c r="AR32" s="182" t="s">
        <v>12</v>
      </c>
      <c r="AS32" s="59">
        <f>BF27</f>
        <v>0</v>
      </c>
      <c r="AT32" s="60" t="str">
        <f>IF(AS32&gt;AW32,1," ")</f>
        <v> </v>
      </c>
      <c r="AU32" s="61" t="s">
        <v>13</v>
      </c>
      <c r="AV32" s="60" t="str">
        <f>IF(AS32&lt;AW32,1," ")</f>
        <v> </v>
      </c>
      <c r="AW32" s="62">
        <f>BB27</f>
        <v>0</v>
      </c>
      <c r="AX32" s="63">
        <f>SUM(AV32:AV36)</f>
        <v>0</v>
      </c>
      <c r="AY32" s="106"/>
      <c r="AZ32" s="113"/>
      <c r="BA32" s="113"/>
      <c r="BB32" s="113"/>
      <c r="BC32" s="113"/>
      <c r="BD32" s="113"/>
      <c r="BE32" s="113"/>
      <c r="BF32" s="113"/>
      <c r="BG32" s="114"/>
      <c r="BH32" s="138"/>
      <c r="BI32" s="139"/>
      <c r="BJ32" s="140"/>
      <c r="BK32" s="141">
        <f>(G32+P32+Y32+AH32+AQ32)-(N32+W32+AF32+AO32+AX32)</f>
        <v>0</v>
      </c>
      <c r="BL32" s="142">
        <f>SUM(I32:I36,AA32:AA36,AJ32:AJ36,AS32:AS36,R32:R36)-SUM(M32:M36,AE32:AE36,AN32:AN36,AW32:AW36,V32:V36)</f>
        <v>0</v>
      </c>
      <c r="BM32" s="163"/>
      <c r="BN32" s="163"/>
      <c r="BO32" s="164"/>
      <c r="BP32" s="165">
        <v>6</v>
      </c>
      <c r="BQ32" s="166"/>
      <c r="BR32" s="167"/>
      <c r="BS32" s="168"/>
      <c r="BT32" s="169">
        <f>B32</f>
        <v>0</v>
      </c>
    </row>
    <row r="33" ht="11.25" hidden="1" customHeight="1" spans="2:72">
      <c r="B33" s="22"/>
      <c r="C33" s="23"/>
      <c r="D33" s="23"/>
      <c r="E33" s="24"/>
      <c r="F33" s="35"/>
      <c r="G33" s="36"/>
      <c r="H33" s="183" t="s">
        <v>14</v>
      </c>
      <c r="I33" s="66">
        <f>BF8</f>
        <v>0</v>
      </c>
      <c r="J33" s="67" t="str">
        <f t="shared" si="8"/>
        <v> </v>
      </c>
      <c r="K33" s="68" t="s">
        <v>13</v>
      </c>
      <c r="L33" s="69" t="str">
        <f t="shared" si="9"/>
        <v> </v>
      </c>
      <c r="M33" s="70">
        <f>BB8</f>
        <v>0</v>
      </c>
      <c r="N33" s="71"/>
      <c r="O33" s="35"/>
      <c r="P33" s="36"/>
      <c r="Q33" s="183" t="s">
        <v>14</v>
      </c>
      <c r="R33" s="66">
        <f>BF13</f>
        <v>0</v>
      </c>
      <c r="S33" s="67" t="str">
        <f t="shared" si="10"/>
        <v> </v>
      </c>
      <c r="T33" s="68" t="s">
        <v>13</v>
      </c>
      <c r="U33" s="69" t="str">
        <f t="shared" si="11"/>
        <v> </v>
      </c>
      <c r="V33" s="70">
        <f>BB13</f>
        <v>0</v>
      </c>
      <c r="W33" s="71"/>
      <c r="X33" s="110"/>
      <c r="Y33" s="36"/>
      <c r="Z33" s="183" t="s">
        <v>14</v>
      </c>
      <c r="AA33" s="66">
        <f>BF18</f>
        <v>0</v>
      </c>
      <c r="AB33" s="67" t="str">
        <f t="shared" si="12"/>
        <v> </v>
      </c>
      <c r="AC33" s="68" t="s">
        <v>13</v>
      </c>
      <c r="AD33" s="69" t="str">
        <f t="shared" si="13"/>
        <v> </v>
      </c>
      <c r="AE33" s="70">
        <f>BB18</f>
        <v>0</v>
      </c>
      <c r="AF33" s="71"/>
      <c r="AG33" s="35"/>
      <c r="AH33" s="36"/>
      <c r="AI33" s="183" t="s">
        <v>14</v>
      </c>
      <c r="AJ33" s="66">
        <f>BF23</f>
        <v>0</v>
      </c>
      <c r="AK33" s="67" t="str">
        <f t="shared" si="14"/>
        <v> </v>
      </c>
      <c r="AL33" s="68" t="s">
        <v>13</v>
      </c>
      <c r="AM33" s="69" t="str">
        <f t="shared" si="15"/>
        <v> </v>
      </c>
      <c r="AN33" s="70">
        <f>BB23</f>
        <v>0</v>
      </c>
      <c r="AO33" s="71"/>
      <c r="AP33" s="35"/>
      <c r="AQ33" s="36"/>
      <c r="AR33" s="183" t="s">
        <v>14</v>
      </c>
      <c r="AS33" s="66">
        <f>BF28</f>
        <v>0</v>
      </c>
      <c r="AT33" s="67" t="str">
        <f>IF(AS33&gt;AW33,1," ")</f>
        <v> </v>
      </c>
      <c r="AU33" s="68" t="s">
        <v>13</v>
      </c>
      <c r="AV33" s="69" t="str">
        <f>IF(AS33&lt;AW33,1," ")</f>
        <v> </v>
      </c>
      <c r="AW33" s="70">
        <f>BB28</f>
        <v>0</v>
      </c>
      <c r="AX33" s="71"/>
      <c r="AY33" s="107"/>
      <c r="AZ33" s="115"/>
      <c r="BA33" s="115"/>
      <c r="BB33" s="115"/>
      <c r="BC33" s="115"/>
      <c r="BD33" s="115"/>
      <c r="BE33" s="115"/>
      <c r="BF33" s="115"/>
      <c r="BG33" s="116"/>
      <c r="BH33" s="143">
        <f>COUNTIF(F32:BG36,"○")</f>
        <v>0</v>
      </c>
      <c r="BI33" s="144"/>
      <c r="BJ33" s="145">
        <f>COUNTIF(F32:BG36,"×")</f>
        <v>0</v>
      </c>
      <c r="BK33" s="146"/>
      <c r="BL33" s="147"/>
      <c r="BM33" s="170"/>
      <c r="BN33" s="170"/>
      <c r="BO33" s="145"/>
      <c r="BP33" s="171"/>
      <c r="BQ33" s="172"/>
      <c r="BR33" s="173"/>
      <c r="BS33" s="174"/>
      <c r="BT33" s="169"/>
    </row>
    <row r="34" ht="11.25" hidden="1" customHeight="1" spans="2:72">
      <c r="B34" s="22"/>
      <c r="C34" s="23"/>
      <c r="D34" s="23"/>
      <c r="E34" s="24"/>
      <c r="F34" s="35"/>
      <c r="G34" s="36"/>
      <c r="H34" s="183" t="s">
        <v>16</v>
      </c>
      <c r="I34" s="66">
        <f>BF9</f>
        <v>0</v>
      </c>
      <c r="J34" s="67" t="str">
        <f t="shared" si="8"/>
        <v> </v>
      </c>
      <c r="K34" s="68" t="s">
        <v>13</v>
      </c>
      <c r="L34" s="69" t="str">
        <f t="shared" si="9"/>
        <v> </v>
      </c>
      <c r="M34" s="70">
        <f>BB9</f>
        <v>0</v>
      </c>
      <c r="N34" s="71"/>
      <c r="O34" s="35"/>
      <c r="P34" s="36"/>
      <c r="Q34" s="183" t="s">
        <v>16</v>
      </c>
      <c r="R34" s="66">
        <f>BF14</f>
        <v>0</v>
      </c>
      <c r="S34" s="67" t="str">
        <f t="shared" si="10"/>
        <v> </v>
      </c>
      <c r="T34" s="68" t="s">
        <v>13</v>
      </c>
      <c r="U34" s="69" t="str">
        <f t="shared" si="11"/>
        <v> </v>
      </c>
      <c r="V34" s="70">
        <f>BB14</f>
        <v>0</v>
      </c>
      <c r="W34" s="71"/>
      <c r="X34" s="110"/>
      <c r="Y34" s="36"/>
      <c r="Z34" s="183" t="s">
        <v>16</v>
      </c>
      <c r="AA34" s="66">
        <f>BF19</f>
        <v>0</v>
      </c>
      <c r="AB34" s="67" t="str">
        <f t="shared" si="12"/>
        <v> </v>
      </c>
      <c r="AC34" s="68" t="s">
        <v>13</v>
      </c>
      <c r="AD34" s="69" t="str">
        <f t="shared" si="13"/>
        <v> </v>
      </c>
      <c r="AE34" s="70">
        <f>BB19</f>
        <v>0</v>
      </c>
      <c r="AF34" s="71"/>
      <c r="AG34" s="35"/>
      <c r="AH34" s="36"/>
      <c r="AI34" s="183" t="s">
        <v>16</v>
      </c>
      <c r="AJ34" s="66">
        <f>BF24</f>
        <v>0</v>
      </c>
      <c r="AK34" s="67" t="str">
        <f t="shared" si="14"/>
        <v> </v>
      </c>
      <c r="AL34" s="68" t="s">
        <v>13</v>
      </c>
      <c r="AM34" s="69" t="str">
        <f t="shared" si="15"/>
        <v> </v>
      </c>
      <c r="AN34" s="70">
        <f>BB24</f>
        <v>0</v>
      </c>
      <c r="AO34" s="71"/>
      <c r="AP34" s="35"/>
      <c r="AQ34" s="36"/>
      <c r="AR34" s="183" t="s">
        <v>16</v>
      </c>
      <c r="AS34" s="66">
        <f>BF29</f>
        <v>0</v>
      </c>
      <c r="AT34" s="67" t="str">
        <f>IF(AS34&gt;AW34,1," ")</f>
        <v> </v>
      </c>
      <c r="AU34" s="68" t="s">
        <v>13</v>
      </c>
      <c r="AV34" s="69" t="str">
        <f>IF(AS34&lt;AW34,1," ")</f>
        <v> </v>
      </c>
      <c r="AW34" s="70">
        <f>BB29</f>
        <v>0</v>
      </c>
      <c r="AX34" s="71"/>
      <c r="AY34" s="107"/>
      <c r="AZ34" s="115"/>
      <c r="BA34" s="115"/>
      <c r="BB34" s="115"/>
      <c r="BC34" s="115"/>
      <c r="BD34" s="115"/>
      <c r="BE34" s="115"/>
      <c r="BF34" s="115"/>
      <c r="BG34" s="116"/>
      <c r="BH34" s="143"/>
      <c r="BI34" s="144" t="s">
        <v>13</v>
      </c>
      <c r="BJ34" s="145"/>
      <c r="BK34" s="146"/>
      <c r="BL34" s="147"/>
      <c r="BM34" s="170"/>
      <c r="BN34" s="170"/>
      <c r="BO34" s="145"/>
      <c r="BP34" s="171"/>
      <c r="BQ34" s="172"/>
      <c r="BR34" s="173"/>
      <c r="BS34" s="174"/>
      <c r="BT34" s="169"/>
    </row>
    <row r="35" ht="11.25" hidden="1" customHeight="1" spans="2:72">
      <c r="B35" s="22"/>
      <c r="C35" s="23"/>
      <c r="D35" s="23"/>
      <c r="E35" s="24"/>
      <c r="F35" s="35"/>
      <c r="G35" s="36"/>
      <c r="H35" s="183" t="s">
        <v>18</v>
      </c>
      <c r="I35" s="66">
        <f>BF10</f>
        <v>0</v>
      </c>
      <c r="J35" s="67" t="str">
        <f t="shared" si="8"/>
        <v> </v>
      </c>
      <c r="K35" s="68" t="s">
        <v>13</v>
      </c>
      <c r="L35" s="69" t="str">
        <f t="shared" si="9"/>
        <v> </v>
      </c>
      <c r="M35" s="70">
        <f>BB10</f>
        <v>0</v>
      </c>
      <c r="N35" s="71"/>
      <c r="O35" s="35"/>
      <c r="P35" s="36"/>
      <c r="Q35" s="183" t="s">
        <v>18</v>
      </c>
      <c r="R35" s="66">
        <f>BF15</f>
        <v>0</v>
      </c>
      <c r="S35" s="67" t="str">
        <f t="shared" si="10"/>
        <v> </v>
      </c>
      <c r="T35" s="68" t="s">
        <v>13</v>
      </c>
      <c r="U35" s="69" t="str">
        <f t="shared" si="11"/>
        <v> </v>
      </c>
      <c r="V35" s="70">
        <f>BB15</f>
        <v>0</v>
      </c>
      <c r="W35" s="71"/>
      <c r="X35" s="110"/>
      <c r="Y35" s="36"/>
      <c r="Z35" s="183" t="s">
        <v>18</v>
      </c>
      <c r="AA35" s="66">
        <f>BF20</f>
        <v>0</v>
      </c>
      <c r="AB35" s="67" t="str">
        <f t="shared" si="12"/>
        <v> </v>
      </c>
      <c r="AC35" s="68" t="s">
        <v>13</v>
      </c>
      <c r="AD35" s="69" t="str">
        <f t="shared" si="13"/>
        <v> </v>
      </c>
      <c r="AE35" s="70">
        <f>BB20</f>
        <v>0</v>
      </c>
      <c r="AF35" s="71"/>
      <c r="AG35" s="35"/>
      <c r="AH35" s="36"/>
      <c r="AI35" s="183" t="s">
        <v>18</v>
      </c>
      <c r="AJ35" s="66">
        <f>BF25</f>
        <v>0</v>
      </c>
      <c r="AK35" s="67" t="str">
        <f t="shared" si="14"/>
        <v> </v>
      </c>
      <c r="AL35" s="68" t="s">
        <v>13</v>
      </c>
      <c r="AM35" s="69" t="str">
        <f t="shared" si="15"/>
        <v> </v>
      </c>
      <c r="AN35" s="70">
        <f>BB25</f>
        <v>0</v>
      </c>
      <c r="AO35" s="71"/>
      <c r="AP35" s="35"/>
      <c r="AQ35" s="36"/>
      <c r="AR35" s="183" t="s">
        <v>18</v>
      </c>
      <c r="AS35" s="66">
        <f>BF30</f>
        <v>0</v>
      </c>
      <c r="AT35" s="67" t="str">
        <f>IF(AS35&gt;AW35,1," ")</f>
        <v> </v>
      </c>
      <c r="AU35" s="68" t="s">
        <v>13</v>
      </c>
      <c r="AV35" s="69" t="str">
        <f>IF(AS35&lt;AW35,1," ")</f>
        <v> </v>
      </c>
      <c r="AW35" s="70">
        <f>BB30</f>
        <v>0</v>
      </c>
      <c r="AX35" s="71"/>
      <c r="AY35" s="107"/>
      <c r="AZ35" s="115"/>
      <c r="BA35" s="115"/>
      <c r="BB35" s="115"/>
      <c r="BC35" s="115"/>
      <c r="BD35" s="115"/>
      <c r="BE35" s="115"/>
      <c r="BF35" s="115"/>
      <c r="BG35" s="116"/>
      <c r="BH35" s="143"/>
      <c r="BI35" s="144"/>
      <c r="BJ35" s="145"/>
      <c r="BK35" s="146"/>
      <c r="BL35" s="147"/>
      <c r="BM35" s="170"/>
      <c r="BN35" s="170"/>
      <c r="BO35" s="145"/>
      <c r="BP35" s="171"/>
      <c r="BQ35" s="172"/>
      <c r="BR35" s="173"/>
      <c r="BS35" s="174"/>
      <c r="BT35" s="169"/>
    </row>
    <row r="36" ht="11.25" hidden="1" customHeight="1" spans="2:72">
      <c r="B36" s="27"/>
      <c r="C36" s="28"/>
      <c r="D36" s="28"/>
      <c r="E36" s="29"/>
      <c r="F36" s="38"/>
      <c r="G36" s="39"/>
      <c r="H36" s="184" t="s">
        <v>20</v>
      </c>
      <c r="I36" s="74">
        <f>BF11</f>
        <v>0</v>
      </c>
      <c r="J36" s="75" t="str">
        <f t="shared" si="8"/>
        <v> </v>
      </c>
      <c r="K36" s="76" t="s">
        <v>13</v>
      </c>
      <c r="L36" s="77" t="str">
        <f t="shared" si="9"/>
        <v> </v>
      </c>
      <c r="M36" s="78">
        <f>BB11</f>
        <v>0</v>
      </c>
      <c r="N36" s="79"/>
      <c r="O36" s="38"/>
      <c r="P36" s="39"/>
      <c r="Q36" s="184" t="s">
        <v>20</v>
      </c>
      <c r="R36" s="74">
        <f>BF16</f>
        <v>0</v>
      </c>
      <c r="S36" s="75" t="str">
        <f t="shared" si="10"/>
        <v> </v>
      </c>
      <c r="T36" s="76" t="s">
        <v>13</v>
      </c>
      <c r="U36" s="77" t="str">
        <f t="shared" si="11"/>
        <v> </v>
      </c>
      <c r="V36" s="78">
        <f>BB16</f>
        <v>0</v>
      </c>
      <c r="W36" s="79"/>
      <c r="X36" s="111"/>
      <c r="Y36" s="39"/>
      <c r="Z36" s="184" t="s">
        <v>20</v>
      </c>
      <c r="AA36" s="74">
        <f>BF21</f>
        <v>0</v>
      </c>
      <c r="AB36" s="75" t="str">
        <f t="shared" si="12"/>
        <v> </v>
      </c>
      <c r="AC36" s="76" t="s">
        <v>13</v>
      </c>
      <c r="AD36" s="77" t="str">
        <f t="shared" si="13"/>
        <v> </v>
      </c>
      <c r="AE36" s="78">
        <f>BB21</f>
        <v>0</v>
      </c>
      <c r="AF36" s="79"/>
      <c r="AG36" s="38"/>
      <c r="AH36" s="39"/>
      <c r="AI36" s="184" t="s">
        <v>20</v>
      </c>
      <c r="AJ36" s="74">
        <f>BF26</f>
        <v>0</v>
      </c>
      <c r="AK36" s="75" t="str">
        <f t="shared" si="14"/>
        <v> </v>
      </c>
      <c r="AL36" s="76" t="s">
        <v>13</v>
      </c>
      <c r="AM36" s="77" t="str">
        <f t="shared" si="15"/>
        <v> </v>
      </c>
      <c r="AN36" s="78">
        <f>BB26</f>
        <v>0</v>
      </c>
      <c r="AO36" s="79"/>
      <c r="AP36" s="38"/>
      <c r="AQ36" s="39"/>
      <c r="AR36" s="184" t="s">
        <v>20</v>
      </c>
      <c r="AS36" s="74">
        <f>BF31</f>
        <v>0</v>
      </c>
      <c r="AT36" s="75" t="str">
        <f>IF(AS36&gt;AW36,1," ")</f>
        <v> </v>
      </c>
      <c r="AU36" s="76" t="s">
        <v>13</v>
      </c>
      <c r="AV36" s="77" t="str">
        <f>IF(AS36&lt;AW36,1," ")</f>
        <v> </v>
      </c>
      <c r="AW36" s="78">
        <f>BB31</f>
        <v>0</v>
      </c>
      <c r="AX36" s="79"/>
      <c r="AY36" s="108"/>
      <c r="AZ36" s="117"/>
      <c r="BA36" s="117"/>
      <c r="BB36" s="117"/>
      <c r="BC36" s="117"/>
      <c r="BD36" s="117"/>
      <c r="BE36" s="117"/>
      <c r="BF36" s="117"/>
      <c r="BG36" s="118"/>
      <c r="BH36" s="148"/>
      <c r="BI36" s="149"/>
      <c r="BJ36" s="150"/>
      <c r="BK36" s="151"/>
      <c r="BL36" s="152"/>
      <c r="BM36" s="175"/>
      <c r="BN36" s="175"/>
      <c r="BO36" s="176"/>
      <c r="BP36" s="177"/>
      <c r="BQ36" s="178"/>
      <c r="BR36" s="179"/>
      <c r="BS36" s="180"/>
      <c r="BT36" s="169"/>
    </row>
    <row r="37" ht="3" hidden="1" customHeight="1" spans="2:71">
      <c r="B37" s="41"/>
      <c r="C37" s="41"/>
      <c r="D37" s="41"/>
      <c r="E37" s="41"/>
      <c r="F37" s="41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</row>
    <row r="38" ht="25" customHeight="1" spans="6:59">
      <c r="F38" s="43" t="s">
        <v>25</v>
      </c>
      <c r="G38" s="43"/>
      <c r="H38" s="43"/>
      <c r="I38" s="43"/>
      <c r="J38" s="43"/>
      <c r="K38" s="43"/>
      <c r="L38" s="43"/>
      <c r="M38" s="43"/>
      <c r="N38" s="43"/>
      <c r="O38" s="43" t="s">
        <v>26</v>
      </c>
      <c r="P38" s="43"/>
      <c r="Q38" s="43"/>
      <c r="R38" s="43"/>
      <c r="S38" s="43"/>
      <c r="T38" s="43"/>
      <c r="U38" s="43"/>
      <c r="V38" s="43"/>
      <c r="W38" s="43"/>
      <c r="X38" s="43" t="s">
        <v>27</v>
      </c>
      <c r="Y38" s="43"/>
      <c r="Z38" s="43"/>
      <c r="AA38" s="43"/>
      <c r="AB38" s="43"/>
      <c r="AC38" s="43"/>
      <c r="AD38" s="43"/>
      <c r="AE38" s="43"/>
      <c r="AF38" s="43"/>
      <c r="AG38" s="43" t="s">
        <v>28</v>
      </c>
      <c r="AH38" s="43"/>
      <c r="AI38" s="43"/>
      <c r="AJ38" s="43"/>
      <c r="AK38" s="43"/>
      <c r="AL38" s="43"/>
      <c r="AM38" s="43"/>
      <c r="AN38" s="43"/>
      <c r="AO38" s="43"/>
      <c r="AP38" s="43" t="s">
        <v>29</v>
      </c>
      <c r="AQ38" s="43"/>
      <c r="AR38" s="43"/>
      <c r="AS38" s="43"/>
      <c r="AT38" s="43"/>
      <c r="AU38" s="43"/>
      <c r="AV38" s="43"/>
      <c r="AW38" s="43"/>
      <c r="AX38" s="43"/>
      <c r="AY38" s="43" t="s">
        <v>30</v>
      </c>
      <c r="AZ38" s="43"/>
      <c r="BA38" s="43"/>
      <c r="BB38" s="43"/>
      <c r="BC38" s="43"/>
      <c r="BD38" s="43"/>
      <c r="BE38" s="43"/>
      <c r="BF38" s="43"/>
      <c r="BG38" s="43"/>
    </row>
    <row r="39" s="1" customFormat="1" ht="32" customHeight="1" spans="3:59">
      <c r="C39" s="44"/>
      <c r="D39" s="44"/>
      <c r="E39" s="44"/>
      <c r="F39" s="45" t="str">
        <f>IF(ISERROR(VLOOKUP(1,BR:BT,3,FALSE)),"",VLOOKUP(1,BR:BT,3,FALSE))</f>
        <v/>
      </c>
      <c r="G39" s="194"/>
      <c r="H39" s="194"/>
      <c r="I39" s="194"/>
      <c r="J39" s="194"/>
      <c r="K39" s="194"/>
      <c r="L39" s="194"/>
      <c r="M39" s="194"/>
      <c r="N39" s="198"/>
      <c r="O39" s="45" t="str">
        <f>IF(ISERROR(VLOOKUP(2,BR:BT,3,FALSE)),"",VLOOKUP(2,BR:BT,3,FALSE))</f>
        <v/>
      </c>
      <c r="P39" s="83"/>
      <c r="Q39" s="83"/>
      <c r="R39" s="83"/>
      <c r="S39" s="83"/>
      <c r="T39" s="83"/>
      <c r="U39" s="83"/>
      <c r="V39" s="83"/>
      <c r="W39" s="112"/>
      <c r="X39" s="45" t="str">
        <f>IF(ISERROR(VLOOKUP(3,BR:BT,3,FALSE)),"",VLOOKUP(3,BR:BT,3,FALSE))</f>
        <v/>
      </c>
      <c r="Y39" s="83"/>
      <c r="Z39" s="83"/>
      <c r="AA39" s="83"/>
      <c r="AB39" s="83"/>
      <c r="AC39" s="83"/>
      <c r="AD39" s="83"/>
      <c r="AE39" s="83"/>
      <c r="AF39" s="112"/>
      <c r="AG39" s="45" t="str">
        <f>IF(ISERROR(VLOOKUP(4,BR:BT,3,FALSE)),"",VLOOKUP(4,BR:BT,3,FALSE))</f>
        <v/>
      </c>
      <c r="AH39" s="83"/>
      <c r="AI39" s="83"/>
      <c r="AJ39" s="83"/>
      <c r="AK39" s="83"/>
      <c r="AL39" s="83"/>
      <c r="AM39" s="83"/>
      <c r="AN39" s="83"/>
      <c r="AO39" s="112"/>
      <c r="AP39" s="45" t="str">
        <f>IF(ISERROR(VLOOKUP(5,BR:BT,3,FALSE)),"",VLOOKUP(5,BR:BT,3,FALSE))</f>
        <v/>
      </c>
      <c r="AQ39" s="83"/>
      <c r="AR39" s="83"/>
      <c r="AS39" s="83"/>
      <c r="AT39" s="83"/>
      <c r="AU39" s="83"/>
      <c r="AV39" s="83"/>
      <c r="AW39" s="83"/>
      <c r="AX39" s="112"/>
      <c r="AY39" s="45" t="str">
        <f>IF(ISERROR(VLOOKUP(6,BR:BT,3,FALSE)),"",VLOOKUP(6,BR:BT,3,FALSE))</f>
        <v/>
      </c>
      <c r="AZ39" s="83"/>
      <c r="BA39" s="83"/>
      <c r="BB39" s="83"/>
      <c r="BC39" s="83"/>
      <c r="BD39" s="83"/>
      <c r="BE39" s="83"/>
      <c r="BF39" s="83"/>
      <c r="BG39" s="112"/>
    </row>
    <row r="40" s="1" customFormat="1" ht="14.25" spans="3:59">
      <c r="C40" s="44"/>
      <c r="D40" s="44"/>
      <c r="E40" s="44"/>
      <c r="F40" s="47" t="s">
        <v>32</v>
      </c>
      <c r="G40" s="48"/>
      <c r="H40" s="48"/>
      <c r="I40" s="48"/>
      <c r="J40" s="48"/>
      <c r="K40" s="48"/>
      <c r="L40" s="48"/>
      <c r="M40" s="48"/>
      <c r="N40" s="84"/>
      <c r="O40" s="47" t="s">
        <v>32</v>
      </c>
      <c r="P40" s="48"/>
      <c r="Q40" s="48"/>
      <c r="R40" s="48"/>
      <c r="S40" s="48"/>
      <c r="T40" s="48"/>
      <c r="U40" s="48"/>
      <c r="V40" s="48"/>
      <c r="W40" s="84"/>
      <c r="X40" s="47" t="s">
        <v>33</v>
      </c>
      <c r="Y40" s="48"/>
      <c r="Z40" s="48"/>
      <c r="AA40" s="48"/>
      <c r="AB40" s="48"/>
      <c r="AC40" s="48"/>
      <c r="AD40" s="48"/>
      <c r="AE40" s="48"/>
      <c r="AF40" s="84"/>
      <c r="AG40" s="47" t="s">
        <v>34</v>
      </c>
      <c r="AH40" s="48"/>
      <c r="AI40" s="48"/>
      <c r="AJ40" s="48"/>
      <c r="AK40" s="48"/>
      <c r="AL40" s="48"/>
      <c r="AM40" s="48"/>
      <c r="AN40" s="48"/>
      <c r="AO40" s="84"/>
      <c r="AP40" s="47" t="s">
        <v>34</v>
      </c>
      <c r="AQ40" s="48"/>
      <c r="AR40" s="48"/>
      <c r="AS40" s="48"/>
      <c r="AT40" s="48"/>
      <c r="AU40" s="48"/>
      <c r="AV40" s="48"/>
      <c r="AW40" s="48"/>
      <c r="AX40" s="84"/>
      <c r="AY40" s="47" t="s">
        <v>34</v>
      </c>
      <c r="AZ40" s="48"/>
      <c r="BA40" s="48"/>
      <c r="BB40" s="48"/>
      <c r="BC40" s="48"/>
      <c r="BD40" s="48"/>
      <c r="BE40" s="48"/>
      <c r="BF40" s="48"/>
      <c r="BG40" s="84"/>
    </row>
    <row r="41" ht="6" customHeight="1" spans="6:59">
      <c r="F41" s="49"/>
      <c r="G41" s="50"/>
      <c r="H41" s="50"/>
      <c r="I41" s="50"/>
      <c r="J41" s="50"/>
      <c r="K41" s="50"/>
      <c r="L41" s="50"/>
      <c r="M41" s="50"/>
      <c r="N41" s="85"/>
      <c r="O41" s="49"/>
      <c r="P41" s="50"/>
      <c r="Q41" s="50"/>
      <c r="R41" s="50"/>
      <c r="S41" s="50"/>
      <c r="T41" s="50"/>
      <c r="U41" s="50"/>
      <c r="V41" s="50"/>
      <c r="W41" s="85"/>
      <c r="X41" s="49"/>
      <c r="Y41" s="50"/>
      <c r="Z41" s="50"/>
      <c r="AA41" s="50"/>
      <c r="AB41" s="50"/>
      <c r="AC41" s="50"/>
      <c r="AD41" s="50"/>
      <c r="AE41" s="50"/>
      <c r="AF41" s="85"/>
      <c r="AG41" s="49"/>
      <c r="AH41" s="50"/>
      <c r="AI41" s="50"/>
      <c r="AJ41" s="50"/>
      <c r="AK41" s="50"/>
      <c r="AL41" s="50"/>
      <c r="AM41" s="50"/>
      <c r="AN41" s="50"/>
      <c r="AO41" s="85"/>
      <c r="AP41" s="49"/>
      <c r="AQ41" s="50"/>
      <c r="AR41" s="50"/>
      <c r="AS41" s="50"/>
      <c r="AT41" s="50"/>
      <c r="AU41" s="50"/>
      <c r="AV41" s="50"/>
      <c r="AW41" s="50"/>
      <c r="AX41" s="85"/>
      <c r="AY41" s="49"/>
      <c r="AZ41" s="50"/>
      <c r="BA41" s="50"/>
      <c r="BB41" s="50"/>
      <c r="BC41" s="50"/>
      <c r="BD41" s="50"/>
      <c r="BE41" s="50"/>
      <c r="BF41" s="50"/>
      <c r="BG41" s="85"/>
    </row>
    <row r="43" spans="24:32">
      <c r="X43" s="123" t="s">
        <v>35</v>
      </c>
      <c r="Y43" s="123"/>
      <c r="Z43" s="123"/>
      <c r="AA43" s="123"/>
      <c r="AB43" s="123"/>
      <c r="AC43" s="123"/>
      <c r="AD43" s="123"/>
      <c r="AE43" s="123"/>
      <c r="AF43" s="123"/>
    </row>
  </sheetData>
  <sheetProtection sheet="1" objects="1"/>
  <mergeCells count="172">
    <mergeCell ref="B2:BH2"/>
    <mergeCell ref="BP2:BS2"/>
    <mergeCell ref="BP5:BS5"/>
    <mergeCell ref="BP6:BQ6"/>
    <mergeCell ref="BR6:BS6"/>
    <mergeCell ref="F38:N38"/>
    <mergeCell ref="O38:W38"/>
    <mergeCell ref="X38:AF38"/>
    <mergeCell ref="AG38:AO38"/>
    <mergeCell ref="AP38:AX38"/>
    <mergeCell ref="AY38:BG38"/>
    <mergeCell ref="F39:N39"/>
    <mergeCell ref="O39:W39"/>
    <mergeCell ref="X39:AF39"/>
    <mergeCell ref="AG39:AO39"/>
    <mergeCell ref="AP39:AX39"/>
    <mergeCell ref="AY39:BG39"/>
    <mergeCell ref="X43:AF43"/>
    <mergeCell ref="F12:F16"/>
    <mergeCell ref="F17:F21"/>
    <mergeCell ref="F22:F26"/>
    <mergeCell ref="F27:F31"/>
    <mergeCell ref="F32:F36"/>
    <mergeCell ref="G12:G16"/>
    <mergeCell ref="G17:G21"/>
    <mergeCell ref="G22:G26"/>
    <mergeCell ref="G27:G31"/>
    <mergeCell ref="G32:G36"/>
    <mergeCell ref="N12:N16"/>
    <mergeCell ref="N17:N21"/>
    <mergeCell ref="N22:N26"/>
    <mergeCell ref="N27:N31"/>
    <mergeCell ref="N32:N36"/>
    <mergeCell ref="O7:O11"/>
    <mergeCell ref="O17:O21"/>
    <mergeCell ref="O22:O26"/>
    <mergeCell ref="O27:O31"/>
    <mergeCell ref="O32:O36"/>
    <mergeCell ref="P7:P11"/>
    <mergeCell ref="P17:P21"/>
    <mergeCell ref="P22:P26"/>
    <mergeCell ref="P27:P31"/>
    <mergeCell ref="P32:P36"/>
    <mergeCell ref="W7:W11"/>
    <mergeCell ref="W17:W21"/>
    <mergeCell ref="W22:W26"/>
    <mergeCell ref="W27:W31"/>
    <mergeCell ref="W32:W36"/>
    <mergeCell ref="X7:X11"/>
    <mergeCell ref="X12:X16"/>
    <mergeCell ref="X22:X26"/>
    <mergeCell ref="X27:X31"/>
    <mergeCell ref="X32:X36"/>
    <mergeCell ref="Y7:Y11"/>
    <mergeCell ref="Y12:Y16"/>
    <mergeCell ref="Y22:Y26"/>
    <mergeCell ref="Y27:Y31"/>
    <mergeCell ref="Y32:Y36"/>
    <mergeCell ref="AF7:AF11"/>
    <mergeCell ref="AF12:AF16"/>
    <mergeCell ref="AF22:AF26"/>
    <mergeCell ref="AF27:AF31"/>
    <mergeCell ref="AF32:AF36"/>
    <mergeCell ref="AG7:AG11"/>
    <mergeCell ref="AG12:AG16"/>
    <mergeCell ref="AG17:AG21"/>
    <mergeCell ref="AG27:AG31"/>
    <mergeCell ref="AG32:AG36"/>
    <mergeCell ref="AH7:AH11"/>
    <mergeCell ref="AH12:AH16"/>
    <mergeCell ref="AH17:AH21"/>
    <mergeCell ref="AH27:AH31"/>
    <mergeCell ref="AH32:AH36"/>
    <mergeCell ref="AO7:AO11"/>
    <mergeCell ref="AO12:AO16"/>
    <mergeCell ref="AO17:AO21"/>
    <mergeCell ref="AO27:AO31"/>
    <mergeCell ref="AO32:AO36"/>
    <mergeCell ref="AP7:AP11"/>
    <mergeCell ref="AP12:AP16"/>
    <mergeCell ref="AP17:AP21"/>
    <mergeCell ref="AP22:AP26"/>
    <mergeCell ref="AP32:AP36"/>
    <mergeCell ref="AQ7:AQ11"/>
    <mergeCell ref="AQ12:AQ16"/>
    <mergeCell ref="AQ17:AQ21"/>
    <mergeCell ref="AQ22:AQ26"/>
    <mergeCell ref="AQ32:AQ36"/>
    <mergeCell ref="AX7:AX11"/>
    <mergeCell ref="AX12:AX16"/>
    <mergeCell ref="AX17:AX21"/>
    <mergeCell ref="AX22:AX26"/>
    <mergeCell ref="AX32:AX36"/>
    <mergeCell ref="AY7:AY11"/>
    <mergeCell ref="AY12:AY16"/>
    <mergeCell ref="AY17:AY21"/>
    <mergeCell ref="AY22:AY26"/>
    <mergeCell ref="AY27:AY31"/>
    <mergeCell ref="AZ7:AZ11"/>
    <mergeCell ref="AZ12:AZ16"/>
    <mergeCell ref="AZ17:AZ21"/>
    <mergeCell ref="AZ22:AZ26"/>
    <mergeCell ref="AZ27:AZ31"/>
    <mergeCell ref="BG7:BG11"/>
    <mergeCell ref="BG12:BG16"/>
    <mergeCell ref="BG17:BG21"/>
    <mergeCell ref="BG22:BG26"/>
    <mergeCell ref="BG27:BG31"/>
    <mergeCell ref="BH8:BH10"/>
    <mergeCell ref="BH13:BH15"/>
    <mergeCell ref="BH18:BH20"/>
    <mergeCell ref="BH23:BH25"/>
    <mergeCell ref="BH28:BH30"/>
    <mergeCell ref="BH33:BH35"/>
    <mergeCell ref="BJ8:BJ10"/>
    <mergeCell ref="BJ13:BJ15"/>
    <mergeCell ref="BJ18:BJ20"/>
    <mergeCell ref="BJ23:BJ25"/>
    <mergeCell ref="BJ28:BJ30"/>
    <mergeCell ref="BJ33:BJ35"/>
    <mergeCell ref="BK5:BK6"/>
    <mergeCell ref="BK7:BK11"/>
    <mergeCell ref="BK12:BK16"/>
    <mergeCell ref="BK17:BK21"/>
    <mergeCell ref="BK22:BK26"/>
    <mergeCell ref="BK27:BK31"/>
    <mergeCell ref="BK32:BK36"/>
    <mergeCell ref="B5:E6"/>
    <mergeCell ref="F5:N6"/>
    <mergeCell ref="O5:W6"/>
    <mergeCell ref="X5:AF6"/>
    <mergeCell ref="AG5:AO6"/>
    <mergeCell ref="AP5:AX6"/>
    <mergeCell ref="AY5:BG6"/>
    <mergeCell ref="BH5:BJ6"/>
    <mergeCell ref="BL5:BO6"/>
    <mergeCell ref="B7:E11"/>
    <mergeCell ref="F7:N11"/>
    <mergeCell ref="O12:W16"/>
    <mergeCell ref="BL7:BO11"/>
    <mergeCell ref="BP7:BQ11"/>
    <mergeCell ref="BR7:BS11"/>
    <mergeCell ref="BL12:BO16"/>
    <mergeCell ref="BP12:BQ16"/>
    <mergeCell ref="BR12:BS16"/>
    <mergeCell ref="B17:E21"/>
    <mergeCell ref="B12:E16"/>
    <mergeCell ref="BL17:BO21"/>
    <mergeCell ref="BP17:BQ21"/>
    <mergeCell ref="BR17:BS21"/>
    <mergeCell ref="X17:AF21"/>
    <mergeCell ref="BL22:BO26"/>
    <mergeCell ref="BP22:BQ26"/>
    <mergeCell ref="BR22:BS26"/>
    <mergeCell ref="B27:E31"/>
    <mergeCell ref="AG22:AO26"/>
    <mergeCell ref="B22:E26"/>
    <mergeCell ref="BP27:BQ31"/>
    <mergeCell ref="BR27:BS31"/>
    <mergeCell ref="AP27:AX31"/>
    <mergeCell ref="B32:E36"/>
    <mergeCell ref="BL27:BO31"/>
    <mergeCell ref="BL32:BO36"/>
    <mergeCell ref="BP32:BQ36"/>
    <mergeCell ref="BR32:BS36"/>
    <mergeCell ref="AY32:BG36"/>
    <mergeCell ref="F40:N41"/>
    <mergeCell ref="O40:W41"/>
    <mergeCell ref="X40:AF41"/>
    <mergeCell ref="AG40:AO41"/>
    <mergeCell ref="AP40:AX41"/>
    <mergeCell ref="AY40:BG41"/>
  </mergeCells>
  <pageMargins left="0.236220472440945" right="0" top="0.747916666666667" bottom="0.354330708661417" header="0.236220472440945" footer="0.196850393700787"/>
  <pageSetup paperSize="9" orientation="landscape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T45"/>
  <sheetViews>
    <sheetView showGridLines="0" zoomScale="91" zoomScaleNormal="91" workbookViewId="0">
      <selection activeCell="B12" sqref="B12:E16"/>
    </sheetView>
  </sheetViews>
  <sheetFormatPr defaultColWidth="9" defaultRowHeight="13.5"/>
  <cols>
    <col min="1" max="1" width="1.875" style="2" customWidth="1"/>
    <col min="2" max="5" width="4.5" style="2" customWidth="1"/>
    <col min="6" max="6" width="4.625" style="2" customWidth="1"/>
    <col min="7" max="8" width="2.375" style="2" customWidth="1"/>
    <col min="9" max="9" width="2.25" style="2" customWidth="1"/>
    <col min="10" max="10" width="0.5" style="2" hidden="1" customWidth="1"/>
    <col min="11" max="11" width="2.375" style="2" customWidth="1"/>
    <col min="12" max="12" width="0.75" style="2" hidden="1" customWidth="1"/>
    <col min="13" max="14" width="2.375" style="2" customWidth="1"/>
    <col min="15" max="15" width="4.625" style="2" customWidth="1"/>
    <col min="16" max="18" width="2.375" style="2" customWidth="1"/>
    <col min="19" max="19" width="2.375" style="2" hidden="1" customWidth="1"/>
    <col min="20" max="20" width="2.375" style="2" customWidth="1"/>
    <col min="21" max="21" width="1.625" style="2" hidden="1" customWidth="1"/>
    <col min="22" max="23" width="2.375" style="2" customWidth="1"/>
    <col min="24" max="24" width="4.75" style="2" customWidth="1"/>
    <col min="25" max="27" width="2.375" style="2" customWidth="1"/>
    <col min="28" max="28" width="0.875" style="2" hidden="1" customWidth="1"/>
    <col min="29" max="29" width="2.375" style="2" customWidth="1"/>
    <col min="30" max="30" width="0.875" style="2" hidden="1" customWidth="1"/>
    <col min="31" max="32" width="2.375" style="2" customWidth="1"/>
    <col min="33" max="33" width="4.75" style="2" customWidth="1"/>
    <col min="34" max="36" width="2.375" style="2" customWidth="1"/>
    <col min="37" max="37" width="0.875" style="2" hidden="1" customWidth="1"/>
    <col min="38" max="38" width="2.375" style="2" customWidth="1"/>
    <col min="39" max="39" width="0.875" style="2" hidden="1" customWidth="1"/>
    <col min="40" max="41" width="2.375" style="2" customWidth="1"/>
    <col min="42" max="42" width="4.75" style="2" customWidth="1"/>
    <col min="43" max="45" width="2.375" style="2" customWidth="1"/>
    <col min="46" max="46" width="0.875" style="2" hidden="1" customWidth="1"/>
    <col min="47" max="47" width="2.375" style="2" customWidth="1"/>
    <col min="48" max="48" width="0.875" style="2" hidden="1" customWidth="1"/>
    <col min="49" max="50" width="2.375" style="2" customWidth="1"/>
    <col min="51" max="51" width="4.75" style="2" customWidth="1"/>
    <col min="52" max="54" width="2.375" style="2" customWidth="1"/>
    <col min="55" max="55" width="0.875" style="2" hidden="1" customWidth="1"/>
    <col min="56" max="56" width="2.375" style="2" customWidth="1"/>
    <col min="57" max="57" width="0.875" style="2" hidden="1" customWidth="1"/>
    <col min="58" max="59" width="2.375" style="2" customWidth="1"/>
    <col min="60" max="60" width="2.625" style="2" customWidth="1"/>
    <col min="61" max="61" width="1.625" style="2" customWidth="1"/>
    <col min="62" max="62" width="2.625" style="2" customWidth="1"/>
    <col min="63" max="63" width="7.5" style="2" customWidth="1"/>
    <col min="64" max="67" width="1.625" style="2" customWidth="1"/>
    <col min="68" max="71" width="1.875" style="2" customWidth="1"/>
    <col min="72" max="83" width="2.125" style="2" customWidth="1"/>
    <col min="84" max="16384" width="9" style="2"/>
  </cols>
  <sheetData>
    <row r="1" ht="9.75" customHeight="1"/>
    <row r="2" ht="17.25" spans="2:71">
      <c r="B2" s="3" t="s">
        <v>40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127"/>
      <c r="BP2" s="123"/>
      <c r="BQ2" s="123"/>
      <c r="BR2" s="123"/>
      <c r="BS2" s="123"/>
    </row>
    <row r="3" ht="6" customHeight="1"/>
    <row r="4" ht="17.25" spans="2:71">
      <c r="B4" s="4"/>
      <c r="C4" s="5" t="s">
        <v>37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ht="22.5" customHeight="1" spans="2:71">
      <c r="B5" s="7" t="s">
        <v>3</v>
      </c>
      <c r="C5" s="8"/>
      <c r="D5" s="8"/>
      <c r="E5" s="9"/>
      <c r="F5" s="10" t="str">
        <f>IF(ISBLANK(B7)," ",B7)</f>
        <v> </v>
      </c>
      <c r="G5" s="11"/>
      <c r="H5" s="11"/>
      <c r="I5" s="11"/>
      <c r="J5" s="11"/>
      <c r="K5" s="11"/>
      <c r="L5" s="11"/>
      <c r="M5" s="11"/>
      <c r="N5" s="51"/>
      <c r="O5" s="10" t="str">
        <f>IF(ISBLANK(B12)," ",B12)</f>
        <v> </v>
      </c>
      <c r="P5" s="11"/>
      <c r="Q5" s="11"/>
      <c r="R5" s="11"/>
      <c r="S5" s="11"/>
      <c r="T5" s="11"/>
      <c r="U5" s="11"/>
      <c r="V5" s="11"/>
      <c r="W5" s="51"/>
      <c r="X5" s="10" t="str">
        <f>IF(ISBLANK(B17)," ",B17)</f>
        <v> </v>
      </c>
      <c r="Y5" s="11"/>
      <c r="Z5" s="11"/>
      <c r="AA5" s="11"/>
      <c r="AB5" s="11"/>
      <c r="AC5" s="11"/>
      <c r="AD5" s="11"/>
      <c r="AE5" s="11"/>
      <c r="AF5" s="51"/>
      <c r="AG5" s="119" t="str">
        <f>IF(ISBLANK(B22)," ",B22)</f>
        <v> </v>
      </c>
      <c r="AH5" s="120"/>
      <c r="AI5" s="120"/>
      <c r="AJ5" s="120"/>
      <c r="AK5" s="120"/>
      <c r="AL5" s="120"/>
      <c r="AM5" s="120"/>
      <c r="AN5" s="120"/>
      <c r="AO5" s="125"/>
      <c r="AP5" s="10" t="str">
        <f>IF(ISBLANK(B27)," ",B27)</f>
        <v> </v>
      </c>
      <c r="AQ5" s="11"/>
      <c r="AR5" s="11"/>
      <c r="AS5" s="11"/>
      <c r="AT5" s="11"/>
      <c r="AU5" s="11"/>
      <c r="AV5" s="11"/>
      <c r="AW5" s="11"/>
      <c r="AX5" s="51"/>
      <c r="AY5" s="10" t="str">
        <f>IF(ISBLANK(B32)," ",B32)</f>
        <v> </v>
      </c>
      <c r="AZ5" s="11"/>
      <c r="BA5" s="11"/>
      <c r="BB5" s="11"/>
      <c r="BC5" s="11"/>
      <c r="BD5" s="11"/>
      <c r="BE5" s="11"/>
      <c r="BF5" s="11"/>
      <c r="BG5" s="51"/>
      <c r="BH5" s="128" t="s">
        <v>5</v>
      </c>
      <c r="BI5" s="129"/>
      <c r="BJ5" s="130"/>
      <c r="BK5" s="131" t="s">
        <v>6</v>
      </c>
      <c r="BL5" s="132" t="s">
        <v>7</v>
      </c>
      <c r="BM5" s="153"/>
      <c r="BN5" s="153"/>
      <c r="BO5" s="154"/>
      <c r="BP5" s="155" t="s">
        <v>8</v>
      </c>
      <c r="BQ5" s="156"/>
      <c r="BR5" s="156"/>
      <c r="BS5" s="157"/>
    </row>
    <row r="6" ht="18" customHeight="1" spans="2:71">
      <c r="B6" s="12"/>
      <c r="C6" s="13"/>
      <c r="D6" s="13"/>
      <c r="E6" s="14"/>
      <c r="F6" s="15"/>
      <c r="G6" s="16"/>
      <c r="H6" s="16"/>
      <c r="I6" s="16"/>
      <c r="J6" s="16"/>
      <c r="K6" s="16"/>
      <c r="L6" s="16"/>
      <c r="M6" s="16"/>
      <c r="N6" s="52"/>
      <c r="O6" s="15"/>
      <c r="P6" s="16"/>
      <c r="Q6" s="16"/>
      <c r="R6" s="16"/>
      <c r="S6" s="16"/>
      <c r="T6" s="16"/>
      <c r="U6" s="16"/>
      <c r="V6" s="16"/>
      <c r="W6" s="52"/>
      <c r="X6" s="15"/>
      <c r="Y6" s="16"/>
      <c r="Z6" s="16"/>
      <c r="AA6" s="16"/>
      <c r="AB6" s="16"/>
      <c r="AC6" s="16"/>
      <c r="AD6" s="16"/>
      <c r="AE6" s="16"/>
      <c r="AF6" s="52"/>
      <c r="AG6" s="121"/>
      <c r="AH6" s="122"/>
      <c r="AI6" s="122"/>
      <c r="AJ6" s="122"/>
      <c r="AK6" s="122"/>
      <c r="AL6" s="122"/>
      <c r="AM6" s="122"/>
      <c r="AN6" s="122"/>
      <c r="AO6" s="126"/>
      <c r="AP6" s="15"/>
      <c r="AQ6" s="16"/>
      <c r="AR6" s="16"/>
      <c r="AS6" s="16"/>
      <c r="AT6" s="16"/>
      <c r="AU6" s="16"/>
      <c r="AV6" s="16"/>
      <c r="AW6" s="16"/>
      <c r="AX6" s="52"/>
      <c r="AY6" s="15"/>
      <c r="AZ6" s="16"/>
      <c r="BA6" s="16"/>
      <c r="BB6" s="16"/>
      <c r="BC6" s="16"/>
      <c r="BD6" s="16"/>
      <c r="BE6" s="16"/>
      <c r="BF6" s="16"/>
      <c r="BG6" s="52"/>
      <c r="BH6" s="133"/>
      <c r="BI6" s="134"/>
      <c r="BJ6" s="135"/>
      <c r="BK6" s="136"/>
      <c r="BL6" s="137"/>
      <c r="BM6" s="158"/>
      <c r="BN6" s="158"/>
      <c r="BO6" s="159"/>
      <c r="BP6" s="160" t="s">
        <v>9</v>
      </c>
      <c r="BQ6" s="161"/>
      <c r="BR6" s="162" t="s">
        <v>10</v>
      </c>
      <c r="BS6" s="157"/>
    </row>
    <row r="7" ht="14" customHeight="1" spans="2:72">
      <c r="B7" s="17"/>
      <c r="C7" s="18"/>
      <c r="D7" s="18"/>
      <c r="E7" s="19"/>
      <c r="F7" s="20"/>
      <c r="G7" s="21"/>
      <c r="H7" s="21"/>
      <c r="I7" s="21"/>
      <c r="J7" s="21"/>
      <c r="K7" s="21"/>
      <c r="L7" s="21"/>
      <c r="M7" s="21"/>
      <c r="N7" s="53"/>
      <c r="O7" s="32" t="str">
        <f>IF(P7&gt;W7,"○",(IF(P7&lt;W7,"×"," ")))</f>
        <v> </v>
      </c>
      <c r="P7" s="54">
        <f>SUM(S7:S11)</f>
        <v>0</v>
      </c>
      <c r="Q7" s="34" t="s">
        <v>12</v>
      </c>
      <c r="R7" s="86"/>
      <c r="S7" s="87" t="str">
        <f>IF(R7&gt;V7,1," ")</f>
        <v> </v>
      </c>
      <c r="T7" s="88" t="s">
        <v>13</v>
      </c>
      <c r="U7" s="87" t="str">
        <f>IF(R7&lt;V7,1," ")</f>
        <v> </v>
      </c>
      <c r="V7" s="89"/>
      <c r="W7" s="90">
        <f>SUM(U7:U11)</f>
        <v>0</v>
      </c>
      <c r="X7" s="32" t="str">
        <f>IF(Y7&gt;AF7,"○",(IF(Y7&lt;AF7,"×"," ")))</f>
        <v> </v>
      </c>
      <c r="Y7" s="54">
        <f>SUM(AB7:AB11)</f>
        <v>0</v>
      </c>
      <c r="Z7" s="34" t="s">
        <v>12</v>
      </c>
      <c r="AA7" s="86"/>
      <c r="AB7" s="87" t="str">
        <f t="shared" ref="AB7:AB16" si="0">IF(AA7&gt;AE7,1," ")</f>
        <v> </v>
      </c>
      <c r="AC7" s="88" t="s">
        <v>13</v>
      </c>
      <c r="AD7" s="87" t="str">
        <f t="shared" ref="AD7:AD16" si="1">IF(AA7&lt;AE7,1," ")</f>
        <v> </v>
      </c>
      <c r="AE7" s="89"/>
      <c r="AF7" s="90">
        <f>SUM(AD7:AD11)</f>
        <v>0</v>
      </c>
      <c r="AG7" s="32" t="str">
        <f>IF(AH7&gt;AO7,"○",(IF(AH7&lt;AO7,"×"," ")))</f>
        <v> </v>
      </c>
      <c r="AH7" s="54">
        <f>SUM(AK7:AK11)</f>
        <v>0</v>
      </c>
      <c r="AI7" s="34" t="s">
        <v>12</v>
      </c>
      <c r="AJ7" s="86"/>
      <c r="AK7" s="87" t="str">
        <f t="shared" ref="AK7:AK21" si="2">IF(AJ7&gt;AN7,1," ")</f>
        <v> </v>
      </c>
      <c r="AL7" s="88" t="s">
        <v>13</v>
      </c>
      <c r="AM7" s="87" t="str">
        <f t="shared" ref="AM7:AM21" si="3">IF(AJ7&lt;AN7,1," ")</f>
        <v> </v>
      </c>
      <c r="AN7" s="89"/>
      <c r="AO7" s="90">
        <f>SUM(AM7:AM11)</f>
        <v>0</v>
      </c>
      <c r="AP7" s="32" t="str">
        <f>IF(AQ7&gt;AX7,"○",(IF(AQ7&lt;AX7,"×"," ")))</f>
        <v> </v>
      </c>
      <c r="AQ7" s="54">
        <f>SUM(AT7:AT11)</f>
        <v>0</v>
      </c>
      <c r="AR7" s="34" t="s">
        <v>12</v>
      </c>
      <c r="AS7" s="86"/>
      <c r="AT7" s="87" t="str">
        <f t="shared" ref="AT7:AT26" si="4">IF(AS7&gt;AW7,1," ")</f>
        <v> </v>
      </c>
      <c r="AU7" s="88" t="s">
        <v>13</v>
      </c>
      <c r="AV7" s="87" t="str">
        <f t="shared" ref="AV7:AV26" si="5">IF(AS7&lt;AW7,1," ")</f>
        <v> </v>
      </c>
      <c r="AW7" s="89"/>
      <c r="AX7" s="90">
        <f>SUM(AV7:AV11)</f>
        <v>0</v>
      </c>
      <c r="AY7" s="32" t="str">
        <f>IF(AZ7&gt;BG7,"○",(IF(AZ7&lt;BG7,"×"," ")))</f>
        <v> </v>
      </c>
      <c r="AZ7" s="54">
        <f>SUM(BC7:BC11)</f>
        <v>0</v>
      </c>
      <c r="BA7" s="34" t="s">
        <v>12</v>
      </c>
      <c r="BB7" s="86"/>
      <c r="BC7" s="87" t="str">
        <f t="shared" ref="BC7:BC31" si="6">IF(BB7&gt;BF7,1," ")</f>
        <v> </v>
      </c>
      <c r="BD7" s="88" t="s">
        <v>13</v>
      </c>
      <c r="BE7" s="87" t="str">
        <f t="shared" ref="BE7:BE31" si="7">IF(BB7&lt;BF7,1," ")</f>
        <v> </v>
      </c>
      <c r="BF7" s="89"/>
      <c r="BG7" s="90">
        <f>SUM(BE7:BE11)</f>
        <v>0</v>
      </c>
      <c r="BH7" s="138"/>
      <c r="BI7" s="139"/>
      <c r="BJ7" s="140"/>
      <c r="BK7" s="141">
        <f>(P7+Y7+AH7+AQ7+AZ7)-(W7+AF7+AO7+AX7+BG7)</f>
        <v>0</v>
      </c>
      <c r="BL7" s="142">
        <f>SUM(I7:I11,AA7:AA11,AJ7:AJ11,AS7:AS11,BB7:BB11)-SUM(M7:M11,AE7:AE11,AN7:AN11,AW7:AW11,BF7:BF11)</f>
        <v>0</v>
      </c>
      <c r="BM7" s="163"/>
      <c r="BN7" s="163"/>
      <c r="BO7" s="164"/>
      <c r="BP7" s="165">
        <v>1</v>
      </c>
      <c r="BQ7" s="166"/>
      <c r="BR7" s="167"/>
      <c r="BS7" s="168"/>
      <c r="BT7" s="169">
        <f>B7</f>
        <v>0</v>
      </c>
    </row>
    <row r="8" ht="14" customHeight="1" spans="2:72">
      <c r="B8" s="22"/>
      <c r="C8" s="23"/>
      <c r="D8" s="23"/>
      <c r="E8" s="24"/>
      <c r="F8" s="25"/>
      <c r="G8" s="26"/>
      <c r="H8" s="26"/>
      <c r="I8" s="26"/>
      <c r="J8" s="26"/>
      <c r="K8" s="26"/>
      <c r="L8" s="26"/>
      <c r="M8" s="26"/>
      <c r="N8" s="55"/>
      <c r="O8" s="35"/>
      <c r="P8" s="56"/>
      <c r="Q8" s="37" t="s">
        <v>14</v>
      </c>
      <c r="R8" s="91"/>
      <c r="S8" s="92" t="str">
        <f>IF(R8&gt;V8,1," ")</f>
        <v> </v>
      </c>
      <c r="T8" s="93" t="s">
        <v>13</v>
      </c>
      <c r="U8" s="94" t="str">
        <f>IF(R8&lt;V8,1," ")</f>
        <v> </v>
      </c>
      <c r="V8" s="95"/>
      <c r="W8" s="96"/>
      <c r="X8" s="35"/>
      <c r="Y8" s="56"/>
      <c r="Z8" s="37" t="s">
        <v>14</v>
      </c>
      <c r="AA8" s="91"/>
      <c r="AB8" s="92" t="str">
        <f t="shared" si="0"/>
        <v> </v>
      </c>
      <c r="AC8" s="93" t="s">
        <v>13</v>
      </c>
      <c r="AD8" s="94" t="str">
        <f t="shared" si="1"/>
        <v> </v>
      </c>
      <c r="AE8" s="95"/>
      <c r="AF8" s="96"/>
      <c r="AG8" s="35"/>
      <c r="AH8" s="56"/>
      <c r="AI8" s="37" t="s">
        <v>14</v>
      </c>
      <c r="AJ8" s="91"/>
      <c r="AK8" s="92" t="str">
        <f t="shared" si="2"/>
        <v> </v>
      </c>
      <c r="AL8" s="93" t="s">
        <v>13</v>
      </c>
      <c r="AM8" s="94" t="str">
        <f t="shared" si="3"/>
        <v> </v>
      </c>
      <c r="AN8" s="95"/>
      <c r="AO8" s="96"/>
      <c r="AP8" s="35"/>
      <c r="AQ8" s="56"/>
      <c r="AR8" s="37" t="s">
        <v>14</v>
      </c>
      <c r="AS8" s="91"/>
      <c r="AT8" s="92" t="str">
        <f t="shared" si="4"/>
        <v> </v>
      </c>
      <c r="AU8" s="93" t="s">
        <v>13</v>
      </c>
      <c r="AV8" s="94" t="str">
        <f t="shared" si="5"/>
        <v> </v>
      </c>
      <c r="AW8" s="95"/>
      <c r="AX8" s="96"/>
      <c r="AY8" s="35"/>
      <c r="AZ8" s="56"/>
      <c r="BA8" s="37" t="s">
        <v>14</v>
      </c>
      <c r="BB8" s="91"/>
      <c r="BC8" s="92" t="str">
        <f t="shared" si="6"/>
        <v> </v>
      </c>
      <c r="BD8" s="93" t="s">
        <v>13</v>
      </c>
      <c r="BE8" s="94" t="str">
        <f t="shared" si="7"/>
        <v> </v>
      </c>
      <c r="BF8" s="95"/>
      <c r="BG8" s="96"/>
      <c r="BH8" s="143">
        <f>COUNTIF(F7:BG11,"○")</f>
        <v>0</v>
      </c>
      <c r="BI8" s="144"/>
      <c r="BJ8" s="145">
        <f>COUNTIF(F7:BG11,"×")</f>
        <v>0</v>
      </c>
      <c r="BK8" s="146"/>
      <c r="BL8" s="147"/>
      <c r="BM8" s="170"/>
      <c r="BN8" s="170"/>
      <c r="BO8" s="145"/>
      <c r="BP8" s="171"/>
      <c r="BQ8" s="172"/>
      <c r="BR8" s="173"/>
      <c r="BS8" s="174"/>
      <c r="BT8" s="169"/>
    </row>
    <row r="9" ht="14" customHeight="1" spans="2:72">
      <c r="B9" s="22"/>
      <c r="C9" s="23"/>
      <c r="D9" s="23"/>
      <c r="E9" s="24"/>
      <c r="F9" s="25"/>
      <c r="G9" s="26"/>
      <c r="H9" s="26"/>
      <c r="I9" s="26"/>
      <c r="J9" s="26"/>
      <c r="K9" s="26"/>
      <c r="L9" s="26"/>
      <c r="M9" s="26"/>
      <c r="N9" s="55"/>
      <c r="O9" s="35"/>
      <c r="P9" s="56"/>
      <c r="Q9" s="37" t="s">
        <v>15</v>
      </c>
      <c r="R9" s="91"/>
      <c r="S9" s="92" t="str">
        <f>IF(R9&gt;V9,1," ")</f>
        <v> </v>
      </c>
      <c r="T9" s="93" t="s">
        <v>13</v>
      </c>
      <c r="U9" s="94" t="str">
        <f>IF(R9&lt;V9,1," ")</f>
        <v> </v>
      </c>
      <c r="V9" s="95"/>
      <c r="W9" s="96"/>
      <c r="X9" s="35"/>
      <c r="Y9" s="56"/>
      <c r="Z9" s="37" t="s">
        <v>15</v>
      </c>
      <c r="AA9" s="91"/>
      <c r="AB9" s="92" t="str">
        <f t="shared" si="0"/>
        <v> </v>
      </c>
      <c r="AC9" s="93" t="s">
        <v>13</v>
      </c>
      <c r="AD9" s="94" t="str">
        <f t="shared" si="1"/>
        <v> </v>
      </c>
      <c r="AE9" s="95"/>
      <c r="AF9" s="96"/>
      <c r="AG9" s="35"/>
      <c r="AH9" s="56"/>
      <c r="AI9" s="37" t="s">
        <v>15</v>
      </c>
      <c r="AJ9" s="91"/>
      <c r="AK9" s="92" t="str">
        <f t="shared" si="2"/>
        <v> </v>
      </c>
      <c r="AL9" s="93" t="s">
        <v>13</v>
      </c>
      <c r="AM9" s="94" t="str">
        <f t="shared" si="3"/>
        <v> </v>
      </c>
      <c r="AN9" s="95"/>
      <c r="AO9" s="96"/>
      <c r="AP9" s="35"/>
      <c r="AQ9" s="56"/>
      <c r="AR9" s="37" t="s">
        <v>15</v>
      </c>
      <c r="AS9" s="91"/>
      <c r="AT9" s="92" t="str">
        <f t="shared" si="4"/>
        <v> </v>
      </c>
      <c r="AU9" s="93" t="s">
        <v>13</v>
      </c>
      <c r="AV9" s="94" t="str">
        <f t="shared" si="5"/>
        <v> </v>
      </c>
      <c r="AW9" s="95"/>
      <c r="AX9" s="96"/>
      <c r="AY9" s="35"/>
      <c r="AZ9" s="56"/>
      <c r="BA9" s="37" t="s">
        <v>15</v>
      </c>
      <c r="BB9" s="91"/>
      <c r="BC9" s="92" t="str">
        <f t="shared" si="6"/>
        <v> </v>
      </c>
      <c r="BD9" s="93" t="s">
        <v>13</v>
      </c>
      <c r="BE9" s="94" t="str">
        <f t="shared" si="7"/>
        <v> </v>
      </c>
      <c r="BF9" s="95"/>
      <c r="BG9" s="96"/>
      <c r="BH9" s="143"/>
      <c r="BI9" s="144" t="s">
        <v>13</v>
      </c>
      <c r="BJ9" s="145"/>
      <c r="BK9" s="146"/>
      <c r="BL9" s="147"/>
      <c r="BM9" s="170"/>
      <c r="BN9" s="170"/>
      <c r="BO9" s="145"/>
      <c r="BP9" s="171"/>
      <c r="BQ9" s="172"/>
      <c r="BR9" s="173"/>
      <c r="BS9" s="174"/>
      <c r="BT9" s="169"/>
    </row>
    <row r="10" ht="14" customHeight="1" spans="2:72">
      <c r="B10" s="22"/>
      <c r="C10" s="23"/>
      <c r="D10" s="23"/>
      <c r="E10" s="24"/>
      <c r="F10" s="25"/>
      <c r="G10" s="26"/>
      <c r="H10" s="26"/>
      <c r="I10" s="26"/>
      <c r="J10" s="26"/>
      <c r="K10" s="26"/>
      <c r="L10" s="26"/>
      <c r="M10" s="26"/>
      <c r="N10" s="55"/>
      <c r="O10" s="35"/>
      <c r="P10" s="56"/>
      <c r="Q10" s="37" t="s">
        <v>17</v>
      </c>
      <c r="R10" s="91"/>
      <c r="S10" s="92" t="str">
        <f>IF(R10&gt;V10,1," ")</f>
        <v> </v>
      </c>
      <c r="T10" s="93" t="s">
        <v>13</v>
      </c>
      <c r="U10" s="94" t="str">
        <f>IF(R10&lt;V10,1," ")</f>
        <v> </v>
      </c>
      <c r="V10" s="95"/>
      <c r="W10" s="96"/>
      <c r="X10" s="35"/>
      <c r="Y10" s="56"/>
      <c r="Z10" s="37" t="s">
        <v>17</v>
      </c>
      <c r="AA10" s="91"/>
      <c r="AB10" s="92" t="str">
        <f t="shared" si="0"/>
        <v> </v>
      </c>
      <c r="AC10" s="93" t="s">
        <v>13</v>
      </c>
      <c r="AD10" s="94" t="str">
        <f t="shared" si="1"/>
        <v> </v>
      </c>
      <c r="AE10" s="95"/>
      <c r="AF10" s="96"/>
      <c r="AG10" s="35"/>
      <c r="AH10" s="56"/>
      <c r="AI10" s="37" t="s">
        <v>17</v>
      </c>
      <c r="AJ10" s="91"/>
      <c r="AK10" s="92" t="str">
        <f t="shared" si="2"/>
        <v> </v>
      </c>
      <c r="AL10" s="93" t="s">
        <v>13</v>
      </c>
      <c r="AM10" s="94" t="str">
        <f t="shared" si="3"/>
        <v> </v>
      </c>
      <c r="AN10" s="95"/>
      <c r="AO10" s="96"/>
      <c r="AP10" s="35"/>
      <c r="AQ10" s="56"/>
      <c r="AR10" s="37" t="s">
        <v>17</v>
      </c>
      <c r="AS10" s="91"/>
      <c r="AT10" s="92" t="str">
        <f t="shared" si="4"/>
        <v> </v>
      </c>
      <c r="AU10" s="93" t="s">
        <v>13</v>
      </c>
      <c r="AV10" s="94" t="str">
        <f t="shared" si="5"/>
        <v> </v>
      </c>
      <c r="AW10" s="95"/>
      <c r="AX10" s="96"/>
      <c r="AY10" s="35"/>
      <c r="AZ10" s="56"/>
      <c r="BA10" s="37" t="s">
        <v>17</v>
      </c>
      <c r="BB10" s="91"/>
      <c r="BC10" s="92" t="str">
        <f t="shared" si="6"/>
        <v> </v>
      </c>
      <c r="BD10" s="93" t="s">
        <v>13</v>
      </c>
      <c r="BE10" s="94" t="str">
        <f t="shared" si="7"/>
        <v> </v>
      </c>
      <c r="BF10" s="95"/>
      <c r="BG10" s="96"/>
      <c r="BH10" s="143"/>
      <c r="BI10" s="144"/>
      <c r="BJ10" s="145"/>
      <c r="BK10" s="146"/>
      <c r="BL10" s="147"/>
      <c r="BM10" s="170"/>
      <c r="BN10" s="170"/>
      <c r="BO10" s="145"/>
      <c r="BP10" s="171"/>
      <c r="BQ10" s="172"/>
      <c r="BR10" s="173"/>
      <c r="BS10" s="174"/>
      <c r="BT10" s="169"/>
    </row>
    <row r="11" ht="14" customHeight="1" spans="2:72">
      <c r="B11" s="27"/>
      <c r="C11" s="28"/>
      <c r="D11" s="28"/>
      <c r="E11" s="29"/>
      <c r="F11" s="30"/>
      <c r="G11" s="31"/>
      <c r="H11" s="31"/>
      <c r="I11" s="31"/>
      <c r="J11" s="31"/>
      <c r="K11" s="31"/>
      <c r="L11" s="31"/>
      <c r="M11" s="31"/>
      <c r="N11" s="57"/>
      <c r="O11" s="38"/>
      <c r="P11" s="58"/>
      <c r="Q11" s="40" t="s">
        <v>19</v>
      </c>
      <c r="R11" s="97"/>
      <c r="S11" s="98" t="str">
        <f>IF(R11&gt;V11,1," ")</f>
        <v> </v>
      </c>
      <c r="T11" s="99" t="s">
        <v>13</v>
      </c>
      <c r="U11" s="100" t="str">
        <f>IF(R11&lt;V11,1," ")</f>
        <v> </v>
      </c>
      <c r="V11" s="101"/>
      <c r="W11" s="102"/>
      <c r="X11" s="38"/>
      <c r="Y11" s="58"/>
      <c r="Z11" s="40" t="s">
        <v>19</v>
      </c>
      <c r="AA11" s="97"/>
      <c r="AB11" s="98" t="str">
        <f t="shared" si="0"/>
        <v> </v>
      </c>
      <c r="AC11" s="99" t="s">
        <v>13</v>
      </c>
      <c r="AD11" s="100" t="str">
        <f t="shared" si="1"/>
        <v> </v>
      </c>
      <c r="AE11" s="101"/>
      <c r="AF11" s="102"/>
      <c r="AG11" s="38"/>
      <c r="AH11" s="58"/>
      <c r="AI11" s="40" t="s">
        <v>19</v>
      </c>
      <c r="AJ11" s="97"/>
      <c r="AK11" s="98" t="str">
        <f t="shared" si="2"/>
        <v> </v>
      </c>
      <c r="AL11" s="99" t="s">
        <v>13</v>
      </c>
      <c r="AM11" s="100" t="str">
        <f t="shared" si="3"/>
        <v> </v>
      </c>
      <c r="AN11" s="101"/>
      <c r="AO11" s="102"/>
      <c r="AP11" s="38"/>
      <c r="AQ11" s="58"/>
      <c r="AR11" s="40" t="s">
        <v>19</v>
      </c>
      <c r="AS11" s="97"/>
      <c r="AT11" s="98" t="str">
        <f t="shared" si="4"/>
        <v> </v>
      </c>
      <c r="AU11" s="99" t="s">
        <v>13</v>
      </c>
      <c r="AV11" s="100" t="str">
        <f t="shared" si="5"/>
        <v> </v>
      </c>
      <c r="AW11" s="101"/>
      <c r="AX11" s="102"/>
      <c r="AY11" s="38"/>
      <c r="AZ11" s="58"/>
      <c r="BA11" s="40" t="s">
        <v>19</v>
      </c>
      <c r="BB11" s="97"/>
      <c r="BC11" s="98" t="str">
        <f t="shared" si="6"/>
        <v> </v>
      </c>
      <c r="BD11" s="99" t="s">
        <v>13</v>
      </c>
      <c r="BE11" s="100" t="str">
        <f t="shared" si="7"/>
        <v> </v>
      </c>
      <c r="BF11" s="101"/>
      <c r="BG11" s="102"/>
      <c r="BH11" s="148"/>
      <c r="BI11" s="149"/>
      <c r="BJ11" s="150"/>
      <c r="BK11" s="151"/>
      <c r="BL11" s="152"/>
      <c r="BM11" s="175"/>
      <c r="BN11" s="175"/>
      <c r="BO11" s="176"/>
      <c r="BP11" s="177"/>
      <c r="BQ11" s="178"/>
      <c r="BR11" s="179"/>
      <c r="BS11" s="180"/>
      <c r="BT11" s="169"/>
    </row>
    <row r="12" ht="14" customHeight="1" spans="2:72">
      <c r="B12" s="17"/>
      <c r="C12" s="18"/>
      <c r="D12" s="18"/>
      <c r="E12" s="19"/>
      <c r="F12" s="32" t="str">
        <f>IF(G12&gt;N12,"○",(IF(G12&lt;N12,"×"," ")))</f>
        <v> </v>
      </c>
      <c r="G12" s="33">
        <f>SUM(J12:J16)</f>
        <v>0</v>
      </c>
      <c r="H12" s="34" t="s">
        <v>12</v>
      </c>
      <c r="I12" s="59">
        <f>V7</f>
        <v>0</v>
      </c>
      <c r="J12" s="60" t="str">
        <f t="shared" ref="J12:J36" si="8">IF(I12&gt;M12,1," ")</f>
        <v> </v>
      </c>
      <c r="K12" s="61" t="s">
        <v>13</v>
      </c>
      <c r="L12" s="60" t="str">
        <f t="shared" ref="L12:L36" si="9">IF(I12&lt;M12,1," ")</f>
        <v> </v>
      </c>
      <c r="M12" s="62">
        <f>R7</f>
        <v>0</v>
      </c>
      <c r="N12" s="63">
        <f>SUM(L12:L16)</f>
        <v>0</v>
      </c>
      <c r="O12" s="64"/>
      <c r="P12" s="65"/>
      <c r="Q12" s="65"/>
      <c r="R12" s="65"/>
      <c r="S12" s="65"/>
      <c r="T12" s="65"/>
      <c r="U12" s="65"/>
      <c r="V12" s="65"/>
      <c r="W12" s="103"/>
      <c r="X12" s="32" t="str">
        <f>IF(Y12&gt;AF12,"○",(IF(Y12&lt;AF12,"×"," ")))</f>
        <v> </v>
      </c>
      <c r="Y12" s="54">
        <f>SUM(AB12:AB16)</f>
        <v>0</v>
      </c>
      <c r="Z12" s="34" t="s">
        <v>12</v>
      </c>
      <c r="AA12" s="86"/>
      <c r="AB12" s="87" t="str">
        <f t="shared" si="0"/>
        <v> </v>
      </c>
      <c r="AC12" s="88" t="s">
        <v>13</v>
      </c>
      <c r="AD12" s="87" t="str">
        <f t="shared" si="1"/>
        <v> </v>
      </c>
      <c r="AE12" s="89"/>
      <c r="AF12" s="90">
        <f>SUM(AD12:AD16)</f>
        <v>0</v>
      </c>
      <c r="AG12" s="32" t="str">
        <f>IF(AH12&gt;AO12,"○",(IF(AH12&lt;AO12,"×"," ")))</f>
        <v> </v>
      </c>
      <c r="AH12" s="54">
        <f>SUM(AK12:AK16)</f>
        <v>0</v>
      </c>
      <c r="AI12" s="34" t="s">
        <v>12</v>
      </c>
      <c r="AJ12" s="86"/>
      <c r="AK12" s="87" t="str">
        <f t="shared" si="2"/>
        <v> </v>
      </c>
      <c r="AL12" s="88" t="s">
        <v>13</v>
      </c>
      <c r="AM12" s="87" t="str">
        <f t="shared" si="3"/>
        <v> </v>
      </c>
      <c r="AN12" s="89"/>
      <c r="AO12" s="90">
        <f>SUM(AM12:AM16)</f>
        <v>0</v>
      </c>
      <c r="AP12" s="32" t="str">
        <f>IF(AQ12&gt;AX12,"○",(IF(AQ12&lt;AX12,"×"," ")))</f>
        <v> </v>
      </c>
      <c r="AQ12" s="54">
        <f>SUM(AT12:AT16)</f>
        <v>0</v>
      </c>
      <c r="AR12" s="34" t="s">
        <v>12</v>
      </c>
      <c r="AS12" s="86"/>
      <c r="AT12" s="87" t="str">
        <f t="shared" si="4"/>
        <v> </v>
      </c>
      <c r="AU12" s="88" t="s">
        <v>13</v>
      </c>
      <c r="AV12" s="87" t="str">
        <f t="shared" si="5"/>
        <v> </v>
      </c>
      <c r="AW12" s="89"/>
      <c r="AX12" s="90">
        <f>SUM(AV12:AV16)</f>
        <v>0</v>
      </c>
      <c r="AY12" s="32" t="str">
        <f>IF(AZ12&gt;BG12,"○",(IF(AZ12&lt;BG12,"×"," ")))</f>
        <v> </v>
      </c>
      <c r="AZ12" s="54">
        <f>SUM(BC12:BC16)</f>
        <v>0</v>
      </c>
      <c r="BA12" s="34" t="s">
        <v>12</v>
      </c>
      <c r="BB12" s="86"/>
      <c r="BC12" s="87" t="str">
        <f t="shared" si="6"/>
        <v> </v>
      </c>
      <c r="BD12" s="88" t="s">
        <v>13</v>
      </c>
      <c r="BE12" s="87" t="str">
        <f t="shared" si="7"/>
        <v> </v>
      </c>
      <c r="BF12" s="89"/>
      <c r="BG12" s="90">
        <f>SUM(BE12:BE16)</f>
        <v>0</v>
      </c>
      <c r="BH12" s="138"/>
      <c r="BI12" s="139"/>
      <c r="BJ12" s="140"/>
      <c r="BK12" s="141">
        <f>(G12+Y12+AH12+AQ12+AZ12)-(N12+AF12+AO12+AX12+BG12)</f>
        <v>0</v>
      </c>
      <c r="BL12" s="142">
        <f>SUM(I12:I16,AA12:AA16,AJ12:AJ16,AS12:AS16,BB12:BB16)-SUM(M12:M16,AE12:AE16,AN12:AN16,AW12:AW16,BF12:BF16)</f>
        <v>0</v>
      </c>
      <c r="BM12" s="163"/>
      <c r="BN12" s="163"/>
      <c r="BO12" s="164"/>
      <c r="BP12" s="165">
        <v>2</v>
      </c>
      <c r="BQ12" s="166"/>
      <c r="BR12" s="167"/>
      <c r="BS12" s="168"/>
      <c r="BT12" s="169">
        <f>B12</f>
        <v>0</v>
      </c>
    </row>
    <row r="13" ht="14" customHeight="1" spans="2:72">
      <c r="B13" s="22"/>
      <c r="C13" s="23"/>
      <c r="D13" s="23"/>
      <c r="E13" s="24"/>
      <c r="F13" s="35"/>
      <c r="G13" s="36"/>
      <c r="H13" s="37" t="s">
        <v>14</v>
      </c>
      <c r="I13" s="66">
        <f>V8</f>
        <v>0</v>
      </c>
      <c r="J13" s="67" t="str">
        <f t="shared" si="8"/>
        <v> </v>
      </c>
      <c r="K13" s="68" t="s">
        <v>13</v>
      </c>
      <c r="L13" s="69" t="str">
        <f t="shared" si="9"/>
        <v> </v>
      </c>
      <c r="M13" s="70">
        <f>R8</f>
        <v>0</v>
      </c>
      <c r="N13" s="71"/>
      <c r="O13" s="72"/>
      <c r="P13" s="73"/>
      <c r="Q13" s="73"/>
      <c r="R13" s="73"/>
      <c r="S13" s="73"/>
      <c r="T13" s="73"/>
      <c r="U13" s="73"/>
      <c r="V13" s="73"/>
      <c r="W13" s="104"/>
      <c r="X13" s="35"/>
      <c r="Y13" s="56"/>
      <c r="Z13" s="37" t="s">
        <v>14</v>
      </c>
      <c r="AA13" s="91"/>
      <c r="AB13" s="92" t="str">
        <f t="shared" si="0"/>
        <v> </v>
      </c>
      <c r="AC13" s="93" t="s">
        <v>13</v>
      </c>
      <c r="AD13" s="94" t="str">
        <f t="shared" si="1"/>
        <v> </v>
      </c>
      <c r="AE13" s="95"/>
      <c r="AF13" s="96"/>
      <c r="AG13" s="35"/>
      <c r="AH13" s="56"/>
      <c r="AI13" s="37" t="s">
        <v>14</v>
      </c>
      <c r="AJ13" s="91"/>
      <c r="AK13" s="92" t="str">
        <f t="shared" si="2"/>
        <v> </v>
      </c>
      <c r="AL13" s="93" t="s">
        <v>13</v>
      </c>
      <c r="AM13" s="94" t="str">
        <f t="shared" si="3"/>
        <v> </v>
      </c>
      <c r="AN13" s="95"/>
      <c r="AO13" s="96"/>
      <c r="AP13" s="35"/>
      <c r="AQ13" s="56"/>
      <c r="AR13" s="37" t="s">
        <v>14</v>
      </c>
      <c r="AS13" s="91"/>
      <c r="AT13" s="92" t="str">
        <f t="shared" si="4"/>
        <v> </v>
      </c>
      <c r="AU13" s="93" t="s">
        <v>13</v>
      </c>
      <c r="AV13" s="94" t="str">
        <f t="shared" si="5"/>
        <v> </v>
      </c>
      <c r="AW13" s="95"/>
      <c r="AX13" s="96"/>
      <c r="AY13" s="35"/>
      <c r="AZ13" s="56"/>
      <c r="BA13" s="37" t="s">
        <v>14</v>
      </c>
      <c r="BB13" s="91"/>
      <c r="BC13" s="92" t="str">
        <f t="shared" si="6"/>
        <v> </v>
      </c>
      <c r="BD13" s="93" t="s">
        <v>13</v>
      </c>
      <c r="BE13" s="94" t="str">
        <f t="shared" si="7"/>
        <v> </v>
      </c>
      <c r="BF13" s="95"/>
      <c r="BG13" s="96"/>
      <c r="BH13" s="143">
        <f>COUNTIF(F12:BG16,"○")</f>
        <v>0</v>
      </c>
      <c r="BI13" s="144"/>
      <c r="BJ13" s="145">
        <f>COUNTIF(F12:BG16,"×")</f>
        <v>0</v>
      </c>
      <c r="BK13" s="146"/>
      <c r="BL13" s="147"/>
      <c r="BM13" s="170"/>
      <c r="BN13" s="170"/>
      <c r="BO13" s="145"/>
      <c r="BP13" s="171"/>
      <c r="BQ13" s="172"/>
      <c r="BR13" s="173"/>
      <c r="BS13" s="174"/>
      <c r="BT13" s="169"/>
    </row>
    <row r="14" ht="14" customHeight="1" spans="2:72">
      <c r="B14" s="22"/>
      <c r="C14" s="23"/>
      <c r="D14" s="23"/>
      <c r="E14" s="24"/>
      <c r="F14" s="35"/>
      <c r="G14" s="36"/>
      <c r="H14" s="37" t="s">
        <v>15</v>
      </c>
      <c r="I14" s="66">
        <f>V9</f>
        <v>0</v>
      </c>
      <c r="J14" s="67" t="str">
        <f t="shared" si="8"/>
        <v> </v>
      </c>
      <c r="K14" s="68" t="s">
        <v>13</v>
      </c>
      <c r="L14" s="69" t="str">
        <f t="shared" si="9"/>
        <v> </v>
      </c>
      <c r="M14" s="70">
        <f>R9</f>
        <v>0</v>
      </c>
      <c r="N14" s="71"/>
      <c r="O14" s="72"/>
      <c r="P14" s="73"/>
      <c r="Q14" s="73"/>
      <c r="R14" s="73"/>
      <c r="S14" s="73"/>
      <c r="T14" s="73"/>
      <c r="U14" s="73"/>
      <c r="V14" s="73"/>
      <c r="W14" s="104"/>
      <c r="X14" s="35"/>
      <c r="Y14" s="56"/>
      <c r="Z14" s="37" t="s">
        <v>15</v>
      </c>
      <c r="AA14" s="91"/>
      <c r="AB14" s="92" t="str">
        <f t="shared" si="0"/>
        <v> </v>
      </c>
      <c r="AC14" s="93" t="s">
        <v>13</v>
      </c>
      <c r="AD14" s="94" t="str">
        <f t="shared" si="1"/>
        <v> </v>
      </c>
      <c r="AE14" s="95"/>
      <c r="AF14" s="96"/>
      <c r="AG14" s="35"/>
      <c r="AH14" s="56"/>
      <c r="AI14" s="37" t="s">
        <v>15</v>
      </c>
      <c r="AJ14" s="91"/>
      <c r="AK14" s="92" t="str">
        <f t="shared" si="2"/>
        <v> </v>
      </c>
      <c r="AL14" s="93" t="s">
        <v>13</v>
      </c>
      <c r="AM14" s="94" t="str">
        <f t="shared" si="3"/>
        <v> </v>
      </c>
      <c r="AN14" s="95"/>
      <c r="AO14" s="96"/>
      <c r="AP14" s="35"/>
      <c r="AQ14" s="56"/>
      <c r="AR14" s="37" t="s">
        <v>15</v>
      </c>
      <c r="AS14" s="91"/>
      <c r="AT14" s="92" t="str">
        <f t="shared" si="4"/>
        <v> </v>
      </c>
      <c r="AU14" s="93" t="s">
        <v>13</v>
      </c>
      <c r="AV14" s="94" t="str">
        <f t="shared" si="5"/>
        <v> </v>
      </c>
      <c r="AW14" s="95"/>
      <c r="AX14" s="96"/>
      <c r="AY14" s="35"/>
      <c r="AZ14" s="56"/>
      <c r="BA14" s="37" t="s">
        <v>15</v>
      </c>
      <c r="BB14" s="91"/>
      <c r="BC14" s="92" t="str">
        <f t="shared" si="6"/>
        <v> </v>
      </c>
      <c r="BD14" s="93" t="s">
        <v>13</v>
      </c>
      <c r="BE14" s="94" t="str">
        <f t="shared" si="7"/>
        <v> </v>
      </c>
      <c r="BF14" s="95"/>
      <c r="BG14" s="96"/>
      <c r="BH14" s="143"/>
      <c r="BI14" s="144" t="s">
        <v>13</v>
      </c>
      <c r="BJ14" s="145"/>
      <c r="BK14" s="146"/>
      <c r="BL14" s="147"/>
      <c r="BM14" s="170"/>
      <c r="BN14" s="170"/>
      <c r="BO14" s="145"/>
      <c r="BP14" s="171"/>
      <c r="BQ14" s="172"/>
      <c r="BR14" s="173"/>
      <c r="BS14" s="174"/>
      <c r="BT14" s="169"/>
    </row>
    <row r="15" ht="14" customHeight="1" spans="2:72">
      <c r="B15" s="22"/>
      <c r="C15" s="23"/>
      <c r="D15" s="23"/>
      <c r="E15" s="24"/>
      <c r="F15" s="35"/>
      <c r="G15" s="36"/>
      <c r="H15" s="37" t="s">
        <v>17</v>
      </c>
      <c r="I15" s="66">
        <f>V10</f>
        <v>0</v>
      </c>
      <c r="J15" s="67" t="str">
        <f t="shared" si="8"/>
        <v> </v>
      </c>
      <c r="K15" s="68" t="s">
        <v>13</v>
      </c>
      <c r="L15" s="69" t="str">
        <f t="shared" si="9"/>
        <v> </v>
      </c>
      <c r="M15" s="70">
        <f>R10</f>
        <v>0</v>
      </c>
      <c r="N15" s="71"/>
      <c r="O15" s="72"/>
      <c r="P15" s="73"/>
      <c r="Q15" s="73"/>
      <c r="R15" s="73"/>
      <c r="S15" s="73"/>
      <c r="T15" s="73"/>
      <c r="U15" s="73"/>
      <c r="V15" s="73"/>
      <c r="W15" s="104"/>
      <c r="X15" s="35"/>
      <c r="Y15" s="56"/>
      <c r="Z15" s="37" t="s">
        <v>17</v>
      </c>
      <c r="AA15" s="91"/>
      <c r="AB15" s="92" t="str">
        <f t="shared" si="0"/>
        <v> </v>
      </c>
      <c r="AC15" s="93" t="s">
        <v>13</v>
      </c>
      <c r="AD15" s="94" t="str">
        <f t="shared" si="1"/>
        <v> </v>
      </c>
      <c r="AE15" s="95"/>
      <c r="AF15" s="96"/>
      <c r="AG15" s="35"/>
      <c r="AH15" s="56"/>
      <c r="AI15" s="37" t="s">
        <v>17</v>
      </c>
      <c r="AJ15" s="91"/>
      <c r="AK15" s="92" t="str">
        <f t="shared" si="2"/>
        <v> </v>
      </c>
      <c r="AL15" s="93" t="s">
        <v>13</v>
      </c>
      <c r="AM15" s="94" t="str">
        <f t="shared" si="3"/>
        <v> </v>
      </c>
      <c r="AN15" s="95"/>
      <c r="AO15" s="96"/>
      <c r="AP15" s="35"/>
      <c r="AQ15" s="56"/>
      <c r="AR15" s="37" t="s">
        <v>17</v>
      </c>
      <c r="AS15" s="91"/>
      <c r="AT15" s="92" t="str">
        <f t="shared" si="4"/>
        <v> </v>
      </c>
      <c r="AU15" s="93" t="s">
        <v>13</v>
      </c>
      <c r="AV15" s="94" t="str">
        <f t="shared" si="5"/>
        <v> </v>
      </c>
      <c r="AW15" s="95"/>
      <c r="AX15" s="96"/>
      <c r="AY15" s="35"/>
      <c r="AZ15" s="56"/>
      <c r="BA15" s="37" t="s">
        <v>17</v>
      </c>
      <c r="BB15" s="91"/>
      <c r="BC15" s="92" t="str">
        <f t="shared" si="6"/>
        <v> </v>
      </c>
      <c r="BD15" s="93" t="s">
        <v>13</v>
      </c>
      <c r="BE15" s="94" t="str">
        <f t="shared" si="7"/>
        <v> </v>
      </c>
      <c r="BF15" s="95"/>
      <c r="BG15" s="96"/>
      <c r="BH15" s="143"/>
      <c r="BI15" s="144"/>
      <c r="BJ15" s="145"/>
      <c r="BK15" s="146"/>
      <c r="BL15" s="147"/>
      <c r="BM15" s="170"/>
      <c r="BN15" s="170"/>
      <c r="BO15" s="145"/>
      <c r="BP15" s="171"/>
      <c r="BQ15" s="172"/>
      <c r="BR15" s="173"/>
      <c r="BS15" s="174"/>
      <c r="BT15" s="169"/>
    </row>
    <row r="16" ht="14" customHeight="1" spans="2:72">
      <c r="B16" s="27"/>
      <c r="C16" s="28"/>
      <c r="D16" s="28"/>
      <c r="E16" s="29"/>
      <c r="F16" s="38"/>
      <c r="G16" s="39"/>
      <c r="H16" s="40" t="s">
        <v>19</v>
      </c>
      <c r="I16" s="74">
        <f>V11</f>
        <v>0</v>
      </c>
      <c r="J16" s="75" t="str">
        <f t="shared" si="8"/>
        <v> </v>
      </c>
      <c r="K16" s="76" t="s">
        <v>13</v>
      </c>
      <c r="L16" s="77" t="str">
        <f t="shared" si="9"/>
        <v> </v>
      </c>
      <c r="M16" s="78">
        <f>R11</f>
        <v>0</v>
      </c>
      <c r="N16" s="79"/>
      <c r="O16" s="80"/>
      <c r="P16" s="81"/>
      <c r="Q16" s="81"/>
      <c r="R16" s="81"/>
      <c r="S16" s="81"/>
      <c r="T16" s="81"/>
      <c r="U16" s="81"/>
      <c r="V16" s="81"/>
      <c r="W16" s="105"/>
      <c r="X16" s="38"/>
      <c r="Y16" s="58"/>
      <c r="Z16" s="40" t="s">
        <v>19</v>
      </c>
      <c r="AA16" s="97"/>
      <c r="AB16" s="98" t="str">
        <f t="shared" si="0"/>
        <v> </v>
      </c>
      <c r="AC16" s="99" t="s">
        <v>13</v>
      </c>
      <c r="AD16" s="100" t="str">
        <f t="shared" si="1"/>
        <v> </v>
      </c>
      <c r="AE16" s="101"/>
      <c r="AF16" s="102"/>
      <c r="AG16" s="38"/>
      <c r="AH16" s="58"/>
      <c r="AI16" s="40" t="s">
        <v>19</v>
      </c>
      <c r="AJ16" s="97"/>
      <c r="AK16" s="98" t="str">
        <f t="shared" si="2"/>
        <v> </v>
      </c>
      <c r="AL16" s="99" t="s">
        <v>13</v>
      </c>
      <c r="AM16" s="100" t="str">
        <f t="shared" si="3"/>
        <v> </v>
      </c>
      <c r="AN16" s="101"/>
      <c r="AO16" s="102"/>
      <c r="AP16" s="38"/>
      <c r="AQ16" s="58"/>
      <c r="AR16" s="40" t="s">
        <v>19</v>
      </c>
      <c r="AS16" s="97"/>
      <c r="AT16" s="98" t="str">
        <f t="shared" si="4"/>
        <v> </v>
      </c>
      <c r="AU16" s="99" t="s">
        <v>13</v>
      </c>
      <c r="AV16" s="100" t="str">
        <f t="shared" si="5"/>
        <v> </v>
      </c>
      <c r="AW16" s="101"/>
      <c r="AX16" s="102"/>
      <c r="AY16" s="38"/>
      <c r="AZ16" s="58"/>
      <c r="BA16" s="40" t="s">
        <v>19</v>
      </c>
      <c r="BB16" s="97"/>
      <c r="BC16" s="98" t="str">
        <f t="shared" si="6"/>
        <v> </v>
      </c>
      <c r="BD16" s="99" t="s">
        <v>13</v>
      </c>
      <c r="BE16" s="100" t="str">
        <f t="shared" si="7"/>
        <v> </v>
      </c>
      <c r="BF16" s="101"/>
      <c r="BG16" s="102"/>
      <c r="BH16" s="148"/>
      <c r="BI16" s="149"/>
      <c r="BJ16" s="150"/>
      <c r="BK16" s="151"/>
      <c r="BL16" s="152"/>
      <c r="BM16" s="175"/>
      <c r="BN16" s="175"/>
      <c r="BO16" s="176"/>
      <c r="BP16" s="177"/>
      <c r="BQ16" s="178"/>
      <c r="BR16" s="179"/>
      <c r="BS16" s="180"/>
      <c r="BT16" s="169"/>
    </row>
    <row r="17" ht="14" customHeight="1" spans="2:72">
      <c r="B17" s="17"/>
      <c r="C17" s="18"/>
      <c r="D17" s="18"/>
      <c r="E17" s="19"/>
      <c r="F17" s="32" t="str">
        <f>IF(G17&gt;N17,"○",(IF(G17&lt;N17,"×"," ")))</f>
        <v> </v>
      </c>
      <c r="G17" s="33">
        <f>SUM(J17:J21)</f>
        <v>0</v>
      </c>
      <c r="H17" s="34" t="s">
        <v>12</v>
      </c>
      <c r="I17" s="59">
        <f>AE7</f>
        <v>0</v>
      </c>
      <c r="J17" s="60" t="str">
        <f t="shared" si="8"/>
        <v> </v>
      </c>
      <c r="K17" s="61" t="s">
        <v>13</v>
      </c>
      <c r="L17" s="60" t="str">
        <f t="shared" si="9"/>
        <v> </v>
      </c>
      <c r="M17" s="62">
        <f>AA7</f>
        <v>0</v>
      </c>
      <c r="N17" s="63">
        <f>SUM(L17:L21)</f>
        <v>0</v>
      </c>
      <c r="O17" s="32" t="str">
        <f>IF(P17&gt;W17,"○",(IF(P17&lt;W17,"×"," ")))</f>
        <v> </v>
      </c>
      <c r="P17" s="33">
        <f>SUM(S17:S21)</f>
        <v>0</v>
      </c>
      <c r="Q17" s="34" t="s">
        <v>12</v>
      </c>
      <c r="R17" s="59">
        <f>AE12</f>
        <v>0</v>
      </c>
      <c r="S17" s="60" t="str">
        <f t="shared" ref="S17:S36" si="10">IF(R17&gt;V17,1," ")</f>
        <v> </v>
      </c>
      <c r="T17" s="61" t="s">
        <v>13</v>
      </c>
      <c r="U17" s="60" t="str">
        <f t="shared" ref="U17:U36" si="11">IF(R17&lt;V17,1," ")</f>
        <v> </v>
      </c>
      <c r="V17" s="62">
        <f>AA12</f>
        <v>0</v>
      </c>
      <c r="W17" s="63">
        <f>SUM(U17:U21)</f>
        <v>0</v>
      </c>
      <c r="X17" s="106"/>
      <c r="Y17" s="113"/>
      <c r="Z17" s="113"/>
      <c r="AA17" s="113"/>
      <c r="AB17" s="113"/>
      <c r="AC17" s="113"/>
      <c r="AD17" s="113"/>
      <c r="AE17" s="113"/>
      <c r="AF17" s="114"/>
      <c r="AG17" s="32" t="str">
        <f>IF(AH17&gt;AO17,"○",(IF(AH17&lt;AO17,"×"," ")))</f>
        <v> </v>
      </c>
      <c r="AH17" s="54">
        <f>SUM(AK17:AK21)</f>
        <v>0</v>
      </c>
      <c r="AI17" s="34" t="s">
        <v>12</v>
      </c>
      <c r="AJ17" s="86"/>
      <c r="AK17" s="87" t="str">
        <f t="shared" si="2"/>
        <v> </v>
      </c>
      <c r="AL17" s="88" t="s">
        <v>13</v>
      </c>
      <c r="AM17" s="87" t="str">
        <f t="shared" si="3"/>
        <v> </v>
      </c>
      <c r="AN17" s="89"/>
      <c r="AO17" s="90">
        <f>SUM(AM17:AM21)</f>
        <v>0</v>
      </c>
      <c r="AP17" s="32" t="str">
        <f>IF(AQ17&gt;AX17,"○",(IF(AQ17&lt;AX17,"×"," ")))</f>
        <v> </v>
      </c>
      <c r="AQ17" s="54">
        <f>SUM(AT17:AT21)</f>
        <v>0</v>
      </c>
      <c r="AR17" s="34" t="s">
        <v>12</v>
      </c>
      <c r="AS17" s="86"/>
      <c r="AT17" s="87" t="str">
        <f t="shared" si="4"/>
        <v> </v>
      </c>
      <c r="AU17" s="88" t="s">
        <v>13</v>
      </c>
      <c r="AV17" s="87" t="str">
        <f t="shared" si="5"/>
        <v> </v>
      </c>
      <c r="AW17" s="89"/>
      <c r="AX17" s="90">
        <f>SUM(AV17:AV21)</f>
        <v>0</v>
      </c>
      <c r="AY17" s="32" t="str">
        <f>IF(AZ17&gt;BG17,"○",(IF(AZ17&lt;BG17,"×"," ")))</f>
        <v> </v>
      </c>
      <c r="AZ17" s="54">
        <f>SUM(BC17:BC21)</f>
        <v>0</v>
      </c>
      <c r="BA17" s="34" t="s">
        <v>12</v>
      </c>
      <c r="BB17" s="86"/>
      <c r="BC17" s="87" t="str">
        <f t="shared" si="6"/>
        <v> </v>
      </c>
      <c r="BD17" s="88" t="s">
        <v>13</v>
      </c>
      <c r="BE17" s="87" t="str">
        <f t="shared" si="7"/>
        <v> </v>
      </c>
      <c r="BF17" s="89"/>
      <c r="BG17" s="90">
        <f>SUM(BE17:BE21)</f>
        <v>0</v>
      </c>
      <c r="BH17" s="138"/>
      <c r="BI17" s="139"/>
      <c r="BJ17" s="140"/>
      <c r="BK17" s="141">
        <f>(G17+P17+AH17+AQ17+AZ17)-(N17+W17+AO17+AX17+BG17)</f>
        <v>0</v>
      </c>
      <c r="BL17" s="142">
        <f>SUM(I17:I21,R17:R21,AJ17:AJ21,AS17:AS21,BB17:BB21)-SUM(M17:M21,V17:V21,AN17:AN21,AW17:AW21,BF17:BF21)</f>
        <v>0</v>
      </c>
      <c r="BM17" s="163"/>
      <c r="BN17" s="163"/>
      <c r="BO17" s="164"/>
      <c r="BP17" s="165">
        <v>3</v>
      </c>
      <c r="BQ17" s="166"/>
      <c r="BR17" s="167"/>
      <c r="BS17" s="168"/>
      <c r="BT17" s="169">
        <f>B17</f>
        <v>0</v>
      </c>
    </row>
    <row r="18" ht="14" customHeight="1" spans="2:72">
      <c r="B18" s="22"/>
      <c r="C18" s="23"/>
      <c r="D18" s="23"/>
      <c r="E18" s="24"/>
      <c r="F18" s="35"/>
      <c r="G18" s="36"/>
      <c r="H18" s="37" t="s">
        <v>14</v>
      </c>
      <c r="I18" s="66">
        <f>AE8</f>
        <v>0</v>
      </c>
      <c r="J18" s="67" t="str">
        <f t="shared" si="8"/>
        <v> </v>
      </c>
      <c r="K18" s="68" t="s">
        <v>13</v>
      </c>
      <c r="L18" s="69" t="str">
        <f t="shared" si="9"/>
        <v> </v>
      </c>
      <c r="M18" s="70">
        <f>AA8</f>
        <v>0</v>
      </c>
      <c r="N18" s="71"/>
      <c r="O18" s="35"/>
      <c r="P18" s="36"/>
      <c r="Q18" s="37" t="s">
        <v>14</v>
      </c>
      <c r="R18" s="66">
        <f>AE13</f>
        <v>0</v>
      </c>
      <c r="S18" s="67" t="str">
        <f t="shared" si="10"/>
        <v> </v>
      </c>
      <c r="T18" s="68" t="s">
        <v>13</v>
      </c>
      <c r="U18" s="69" t="str">
        <f t="shared" si="11"/>
        <v> </v>
      </c>
      <c r="V18" s="70">
        <f>AA13</f>
        <v>0</v>
      </c>
      <c r="W18" s="71"/>
      <c r="X18" s="107"/>
      <c r="Y18" s="115"/>
      <c r="Z18" s="115"/>
      <c r="AA18" s="115"/>
      <c r="AB18" s="115"/>
      <c r="AC18" s="115"/>
      <c r="AD18" s="115"/>
      <c r="AE18" s="115"/>
      <c r="AF18" s="116"/>
      <c r="AG18" s="35"/>
      <c r="AH18" s="56"/>
      <c r="AI18" s="37" t="s">
        <v>14</v>
      </c>
      <c r="AJ18" s="91"/>
      <c r="AK18" s="92" t="str">
        <f t="shared" si="2"/>
        <v> </v>
      </c>
      <c r="AL18" s="93" t="s">
        <v>13</v>
      </c>
      <c r="AM18" s="94" t="str">
        <f t="shared" si="3"/>
        <v> </v>
      </c>
      <c r="AN18" s="95"/>
      <c r="AO18" s="96"/>
      <c r="AP18" s="35"/>
      <c r="AQ18" s="56"/>
      <c r="AR18" s="37" t="s">
        <v>14</v>
      </c>
      <c r="AS18" s="91"/>
      <c r="AT18" s="92" t="str">
        <f t="shared" si="4"/>
        <v> </v>
      </c>
      <c r="AU18" s="93" t="s">
        <v>13</v>
      </c>
      <c r="AV18" s="94" t="str">
        <f t="shared" si="5"/>
        <v> </v>
      </c>
      <c r="AW18" s="95"/>
      <c r="AX18" s="96"/>
      <c r="AY18" s="35"/>
      <c r="AZ18" s="56"/>
      <c r="BA18" s="37" t="s">
        <v>14</v>
      </c>
      <c r="BB18" s="91"/>
      <c r="BC18" s="92" t="str">
        <f t="shared" si="6"/>
        <v> </v>
      </c>
      <c r="BD18" s="93" t="s">
        <v>13</v>
      </c>
      <c r="BE18" s="94" t="str">
        <f t="shared" si="7"/>
        <v> </v>
      </c>
      <c r="BF18" s="95"/>
      <c r="BG18" s="96"/>
      <c r="BH18" s="143">
        <f>COUNTIF(F17:BG21,"○")</f>
        <v>0</v>
      </c>
      <c r="BI18" s="144"/>
      <c r="BJ18" s="145">
        <f>COUNTIF(F17:BG21,"×")</f>
        <v>0</v>
      </c>
      <c r="BK18" s="146"/>
      <c r="BL18" s="147"/>
      <c r="BM18" s="170"/>
      <c r="BN18" s="170"/>
      <c r="BO18" s="145"/>
      <c r="BP18" s="171"/>
      <c r="BQ18" s="172"/>
      <c r="BR18" s="173"/>
      <c r="BS18" s="174"/>
      <c r="BT18" s="169"/>
    </row>
    <row r="19" ht="14" customHeight="1" spans="2:72">
      <c r="B19" s="22"/>
      <c r="C19" s="23"/>
      <c r="D19" s="23"/>
      <c r="E19" s="24"/>
      <c r="F19" s="35"/>
      <c r="G19" s="36"/>
      <c r="H19" s="37" t="s">
        <v>15</v>
      </c>
      <c r="I19" s="66">
        <f>AE9</f>
        <v>0</v>
      </c>
      <c r="J19" s="67" t="str">
        <f t="shared" si="8"/>
        <v> </v>
      </c>
      <c r="K19" s="68" t="s">
        <v>13</v>
      </c>
      <c r="L19" s="69" t="str">
        <f t="shared" si="9"/>
        <v> </v>
      </c>
      <c r="M19" s="70">
        <f>AA9</f>
        <v>0</v>
      </c>
      <c r="N19" s="71"/>
      <c r="O19" s="35"/>
      <c r="P19" s="36"/>
      <c r="Q19" s="37" t="s">
        <v>15</v>
      </c>
      <c r="R19" s="66">
        <f>AE14</f>
        <v>0</v>
      </c>
      <c r="S19" s="67" t="str">
        <f t="shared" si="10"/>
        <v> </v>
      </c>
      <c r="T19" s="68" t="s">
        <v>13</v>
      </c>
      <c r="U19" s="69" t="str">
        <f t="shared" si="11"/>
        <v> </v>
      </c>
      <c r="V19" s="70">
        <f>AA14</f>
        <v>0</v>
      </c>
      <c r="W19" s="71"/>
      <c r="X19" s="107"/>
      <c r="Y19" s="115"/>
      <c r="Z19" s="115"/>
      <c r="AA19" s="115"/>
      <c r="AB19" s="115"/>
      <c r="AC19" s="115"/>
      <c r="AD19" s="115"/>
      <c r="AE19" s="115"/>
      <c r="AF19" s="116"/>
      <c r="AG19" s="35"/>
      <c r="AH19" s="56"/>
      <c r="AI19" s="37" t="s">
        <v>15</v>
      </c>
      <c r="AJ19" s="91"/>
      <c r="AK19" s="92" t="str">
        <f t="shared" si="2"/>
        <v> </v>
      </c>
      <c r="AL19" s="93" t="s">
        <v>13</v>
      </c>
      <c r="AM19" s="94" t="str">
        <f t="shared" si="3"/>
        <v> </v>
      </c>
      <c r="AN19" s="95"/>
      <c r="AO19" s="96"/>
      <c r="AP19" s="35"/>
      <c r="AQ19" s="56"/>
      <c r="AR19" s="37" t="s">
        <v>15</v>
      </c>
      <c r="AS19" s="91"/>
      <c r="AT19" s="92" t="str">
        <f t="shared" si="4"/>
        <v> </v>
      </c>
      <c r="AU19" s="93" t="s">
        <v>13</v>
      </c>
      <c r="AV19" s="94" t="str">
        <f t="shared" si="5"/>
        <v> </v>
      </c>
      <c r="AW19" s="95"/>
      <c r="AX19" s="96"/>
      <c r="AY19" s="35"/>
      <c r="AZ19" s="56"/>
      <c r="BA19" s="37" t="s">
        <v>15</v>
      </c>
      <c r="BB19" s="91"/>
      <c r="BC19" s="92" t="str">
        <f t="shared" si="6"/>
        <v> </v>
      </c>
      <c r="BD19" s="93" t="s">
        <v>13</v>
      </c>
      <c r="BE19" s="94" t="str">
        <f t="shared" si="7"/>
        <v> </v>
      </c>
      <c r="BF19" s="95"/>
      <c r="BG19" s="96"/>
      <c r="BH19" s="143"/>
      <c r="BI19" s="144" t="s">
        <v>13</v>
      </c>
      <c r="BJ19" s="145"/>
      <c r="BK19" s="146"/>
      <c r="BL19" s="147"/>
      <c r="BM19" s="170"/>
      <c r="BN19" s="170"/>
      <c r="BO19" s="145"/>
      <c r="BP19" s="171"/>
      <c r="BQ19" s="172"/>
      <c r="BR19" s="173"/>
      <c r="BS19" s="174"/>
      <c r="BT19" s="169"/>
    </row>
    <row r="20" ht="14" customHeight="1" spans="2:72">
      <c r="B20" s="22"/>
      <c r="C20" s="23"/>
      <c r="D20" s="23"/>
      <c r="E20" s="24"/>
      <c r="F20" s="35"/>
      <c r="G20" s="36"/>
      <c r="H20" s="37" t="s">
        <v>17</v>
      </c>
      <c r="I20" s="66">
        <f>AE10</f>
        <v>0</v>
      </c>
      <c r="J20" s="67" t="str">
        <f t="shared" si="8"/>
        <v> </v>
      </c>
      <c r="K20" s="68" t="s">
        <v>13</v>
      </c>
      <c r="L20" s="69" t="str">
        <f t="shared" si="9"/>
        <v> </v>
      </c>
      <c r="M20" s="70">
        <f>AA10</f>
        <v>0</v>
      </c>
      <c r="N20" s="71"/>
      <c r="O20" s="35"/>
      <c r="P20" s="36"/>
      <c r="Q20" s="37" t="s">
        <v>17</v>
      </c>
      <c r="R20" s="66">
        <f>AE15</f>
        <v>0</v>
      </c>
      <c r="S20" s="67" t="str">
        <f t="shared" si="10"/>
        <v> </v>
      </c>
      <c r="T20" s="68" t="s">
        <v>13</v>
      </c>
      <c r="U20" s="69" t="str">
        <f t="shared" si="11"/>
        <v> </v>
      </c>
      <c r="V20" s="70">
        <f>AA15</f>
        <v>0</v>
      </c>
      <c r="W20" s="71"/>
      <c r="X20" s="107"/>
      <c r="Y20" s="115"/>
      <c r="Z20" s="115"/>
      <c r="AA20" s="115"/>
      <c r="AB20" s="115"/>
      <c r="AC20" s="115"/>
      <c r="AD20" s="115"/>
      <c r="AE20" s="115"/>
      <c r="AF20" s="116"/>
      <c r="AG20" s="35"/>
      <c r="AH20" s="56"/>
      <c r="AI20" s="37" t="s">
        <v>17</v>
      </c>
      <c r="AJ20" s="91"/>
      <c r="AK20" s="92" t="str">
        <f t="shared" si="2"/>
        <v> </v>
      </c>
      <c r="AL20" s="93" t="s">
        <v>13</v>
      </c>
      <c r="AM20" s="94" t="str">
        <f t="shared" si="3"/>
        <v> </v>
      </c>
      <c r="AN20" s="95"/>
      <c r="AO20" s="96"/>
      <c r="AP20" s="35"/>
      <c r="AQ20" s="56"/>
      <c r="AR20" s="37" t="s">
        <v>17</v>
      </c>
      <c r="AS20" s="91"/>
      <c r="AT20" s="92" t="str">
        <f t="shared" si="4"/>
        <v> </v>
      </c>
      <c r="AU20" s="93" t="s">
        <v>13</v>
      </c>
      <c r="AV20" s="94" t="str">
        <f t="shared" si="5"/>
        <v> </v>
      </c>
      <c r="AW20" s="95"/>
      <c r="AX20" s="96"/>
      <c r="AY20" s="35"/>
      <c r="AZ20" s="56"/>
      <c r="BA20" s="37" t="s">
        <v>17</v>
      </c>
      <c r="BB20" s="91"/>
      <c r="BC20" s="92" t="str">
        <f t="shared" si="6"/>
        <v> </v>
      </c>
      <c r="BD20" s="93" t="s">
        <v>13</v>
      </c>
      <c r="BE20" s="94" t="str">
        <f t="shared" si="7"/>
        <v> </v>
      </c>
      <c r="BF20" s="95"/>
      <c r="BG20" s="96"/>
      <c r="BH20" s="143"/>
      <c r="BI20" s="144"/>
      <c r="BJ20" s="145"/>
      <c r="BK20" s="146"/>
      <c r="BL20" s="147"/>
      <c r="BM20" s="170"/>
      <c r="BN20" s="170"/>
      <c r="BO20" s="145"/>
      <c r="BP20" s="171"/>
      <c r="BQ20" s="172"/>
      <c r="BR20" s="173"/>
      <c r="BS20" s="174"/>
      <c r="BT20" s="169"/>
    </row>
    <row r="21" ht="14" customHeight="1" spans="2:72">
      <c r="B21" s="27"/>
      <c r="C21" s="28"/>
      <c r="D21" s="28"/>
      <c r="E21" s="29"/>
      <c r="F21" s="38"/>
      <c r="G21" s="39"/>
      <c r="H21" s="40" t="s">
        <v>19</v>
      </c>
      <c r="I21" s="74">
        <f>AE11</f>
        <v>0</v>
      </c>
      <c r="J21" s="75" t="str">
        <f t="shared" si="8"/>
        <v> </v>
      </c>
      <c r="K21" s="76" t="s">
        <v>13</v>
      </c>
      <c r="L21" s="77" t="str">
        <f t="shared" si="9"/>
        <v> </v>
      </c>
      <c r="M21" s="78">
        <f>AA11</f>
        <v>0</v>
      </c>
      <c r="N21" s="79"/>
      <c r="O21" s="38"/>
      <c r="P21" s="39"/>
      <c r="Q21" s="40" t="s">
        <v>19</v>
      </c>
      <c r="R21" s="74">
        <f>AE16</f>
        <v>0</v>
      </c>
      <c r="S21" s="75" t="str">
        <f t="shared" si="10"/>
        <v> </v>
      </c>
      <c r="T21" s="76" t="s">
        <v>13</v>
      </c>
      <c r="U21" s="77" t="str">
        <f t="shared" si="11"/>
        <v> </v>
      </c>
      <c r="V21" s="78">
        <f>AA16</f>
        <v>0</v>
      </c>
      <c r="W21" s="79"/>
      <c r="X21" s="108"/>
      <c r="Y21" s="117"/>
      <c r="Z21" s="117"/>
      <c r="AA21" s="117"/>
      <c r="AB21" s="117"/>
      <c r="AC21" s="117"/>
      <c r="AD21" s="117"/>
      <c r="AE21" s="117"/>
      <c r="AF21" s="118"/>
      <c r="AG21" s="38"/>
      <c r="AH21" s="58"/>
      <c r="AI21" s="40" t="s">
        <v>19</v>
      </c>
      <c r="AJ21" s="97"/>
      <c r="AK21" s="98" t="str">
        <f t="shared" si="2"/>
        <v> </v>
      </c>
      <c r="AL21" s="99" t="s">
        <v>13</v>
      </c>
      <c r="AM21" s="100" t="str">
        <f t="shared" si="3"/>
        <v> </v>
      </c>
      <c r="AN21" s="101"/>
      <c r="AO21" s="102"/>
      <c r="AP21" s="38"/>
      <c r="AQ21" s="58"/>
      <c r="AR21" s="40" t="s">
        <v>19</v>
      </c>
      <c r="AS21" s="97"/>
      <c r="AT21" s="98" t="str">
        <f t="shared" si="4"/>
        <v> </v>
      </c>
      <c r="AU21" s="99" t="s">
        <v>13</v>
      </c>
      <c r="AV21" s="100" t="str">
        <f t="shared" si="5"/>
        <v> </v>
      </c>
      <c r="AW21" s="101"/>
      <c r="AX21" s="102"/>
      <c r="AY21" s="38"/>
      <c r="AZ21" s="58"/>
      <c r="BA21" s="40" t="s">
        <v>19</v>
      </c>
      <c r="BB21" s="97"/>
      <c r="BC21" s="98" t="str">
        <f t="shared" si="6"/>
        <v> </v>
      </c>
      <c r="BD21" s="99" t="s">
        <v>13</v>
      </c>
      <c r="BE21" s="100" t="str">
        <f t="shared" si="7"/>
        <v> </v>
      </c>
      <c r="BF21" s="101"/>
      <c r="BG21" s="102"/>
      <c r="BH21" s="148"/>
      <c r="BI21" s="149"/>
      <c r="BJ21" s="150"/>
      <c r="BK21" s="151"/>
      <c r="BL21" s="152"/>
      <c r="BM21" s="175"/>
      <c r="BN21" s="175"/>
      <c r="BO21" s="176"/>
      <c r="BP21" s="177"/>
      <c r="BQ21" s="178"/>
      <c r="BR21" s="179"/>
      <c r="BS21" s="180"/>
      <c r="BT21" s="169"/>
    </row>
    <row r="22" ht="14" customHeight="1" spans="2:72">
      <c r="B22" s="17"/>
      <c r="C22" s="18"/>
      <c r="D22" s="18"/>
      <c r="E22" s="19"/>
      <c r="F22" s="32" t="str">
        <f>IF(G22&gt;N22,"○",(IF(G22&lt;N22,"×"," ")))</f>
        <v> </v>
      </c>
      <c r="G22" s="33">
        <f>SUM(J22:J26)</f>
        <v>0</v>
      </c>
      <c r="H22" s="34" t="s">
        <v>12</v>
      </c>
      <c r="I22" s="59">
        <f>AN7</f>
        <v>0</v>
      </c>
      <c r="J22" s="60" t="str">
        <f t="shared" si="8"/>
        <v> </v>
      </c>
      <c r="K22" s="61" t="s">
        <v>13</v>
      </c>
      <c r="L22" s="60" t="str">
        <f t="shared" si="9"/>
        <v> </v>
      </c>
      <c r="M22" s="62">
        <f>AJ7</f>
        <v>0</v>
      </c>
      <c r="N22" s="63">
        <f>SUM(L22:L26)</f>
        <v>0</v>
      </c>
      <c r="O22" s="32" t="str">
        <f>IF(P22&gt;W22,"○",(IF(P22&lt;W22,"×"," ")))</f>
        <v> </v>
      </c>
      <c r="P22" s="33">
        <f>SUM(S22:S26)</f>
        <v>0</v>
      </c>
      <c r="Q22" s="34" t="s">
        <v>12</v>
      </c>
      <c r="R22" s="59">
        <f>AN12</f>
        <v>0</v>
      </c>
      <c r="S22" s="60" t="str">
        <f t="shared" si="10"/>
        <v> </v>
      </c>
      <c r="T22" s="61" t="s">
        <v>13</v>
      </c>
      <c r="U22" s="60" t="str">
        <f t="shared" si="11"/>
        <v> </v>
      </c>
      <c r="V22" s="62">
        <f>AJ12</f>
        <v>0</v>
      </c>
      <c r="W22" s="63">
        <f>SUM(U22:U26)</f>
        <v>0</v>
      </c>
      <c r="X22" s="109" t="str">
        <f>IF(Y22&gt;AF22,"○",(IF(Y22&lt;AF22,"×"," ")))</f>
        <v> </v>
      </c>
      <c r="Y22" s="33">
        <f>SUM(AB22:AB26)</f>
        <v>0</v>
      </c>
      <c r="Z22" s="34" t="s">
        <v>12</v>
      </c>
      <c r="AA22" s="59">
        <f>AN17</f>
        <v>0</v>
      </c>
      <c r="AB22" s="60" t="str">
        <f t="shared" ref="AB22:AB36" si="12">IF(AA22&gt;AE22,1," ")</f>
        <v> </v>
      </c>
      <c r="AC22" s="61" t="s">
        <v>13</v>
      </c>
      <c r="AD22" s="60" t="str">
        <f t="shared" ref="AD22:AD36" si="13">IF(AA22&lt;AE22,1," ")</f>
        <v> </v>
      </c>
      <c r="AE22" s="62">
        <f>AJ17</f>
        <v>0</v>
      </c>
      <c r="AF22" s="63">
        <f>SUM(AD22:AD26)</f>
        <v>0</v>
      </c>
      <c r="AG22" s="64"/>
      <c r="AH22" s="65"/>
      <c r="AI22" s="65"/>
      <c r="AJ22" s="65"/>
      <c r="AK22" s="65"/>
      <c r="AL22" s="65"/>
      <c r="AM22" s="65"/>
      <c r="AN22" s="65"/>
      <c r="AO22" s="103"/>
      <c r="AP22" s="32" t="str">
        <f>IF(AQ22&gt;AX22,"○",(IF(AQ22&lt;AX22,"×"," ")))</f>
        <v> </v>
      </c>
      <c r="AQ22" s="54">
        <f>SUM(AT22:AT26)</f>
        <v>0</v>
      </c>
      <c r="AR22" s="34" t="s">
        <v>12</v>
      </c>
      <c r="AS22" s="86"/>
      <c r="AT22" s="87" t="str">
        <f t="shared" si="4"/>
        <v> </v>
      </c>
      <c r="AU22" s="88" t="s">
        <v>13</v>
      </c>
      <c r="AV22" s="87" t="str">
        <f t="shared" si="5"/>
        <v> </v>
      </c>
      <c r="AW22" s="89"/>
      <c r="AX22" s="90">
        <f>SUM(AV22:AV26)</f>
        <v>0</v>
      </c>
      <c r="AY22" s="32" t="str">
        <f>IF(AZ22&gt;BG22,"○",(IF(AZ22&lt;BG22,"×"," ")))</f>
        <v> </v>
      </c>
      <c r="AZ22" s="54">
        <f>SUM(BC22:BC26)</f>
        <v>0</v>
      </c>
      <c r="BA22" s="34" t="s">
        <v>12</v>
      </c>
      <c r="BB22" s="86"/>
      <c r="BC22" s="87" t="str">
        <f t="shared" si="6"/>
        <v> </v>
      </c>
      <c r="BD22" s="88" t="s">
        <v>13</v>
      </c>
      <c r="BE22" s="87" t="str">
        <f t="shared" si="7"/>
        <v> </v>
      </c>
      <c r="BF22" s="89"/>
      <c r="BG22" s="90">
        <f>SUM(BE22:BE26)</f>
        <v>0</v>
      </c>
      <c r="BH22" s="138"/>
      <c r="BI22" s="139"/>
      <c r="BJ22" s="140"/>
      <c r="BK22" s="141">
        <f>(G22+P22+Y22+AQ22+AZ22)-(N22+W22+AF22+AX22+BG22)</f>
        <v>0</v>
      </c>
      <c r="BL22" s="142">
        <f>SUM(I22:I26,R22:R26,AA22:AA26,AS22:AS26,BB22:BB26)-SUM(M22:M26,V22:V26,AE22:AE26,AW22:AW26,BF22:BF26)</f>
        <v>0</v>
      </c>
      <c r="BM22" s="163"/>
      <c r="BN22" s="163"/>
      <c r="BO22" s="164"/>
      <c r="BP22" s="165">
        <v>4</v>
      </c>
      <c r="BQ22" s="166"/>
      <c r="BR22" s="167"/>
      <c r="BS22" s="168"/>
      <c r="BT22" s="169">
        <f>B22</f>
        <v>0</v>
      </c>
    </row>
    <row r="23" ht="14" customHeight="1" spans="2:72">
      <c r="B23" s="22"/>
      <c r="C23" s="23"/>
      <c r="D23" s="23"/>
      <c r="E23" s="24"/>
      <c r="F23" s="35"/>
      <c r="G23" s="36"/>
      <c r="H23" s="37" t="s">
        <v>14</v>
      </c>
      <c r="I23" s="66">
        <f>AN8</f>
        <v>0</v>
      </c>
      <c r="J23" s="67" t="str">
        <f t="shared" si="8"/>
        <v> </v>
      </c>
      <c r="K23" s="68" t="s">
        <v>13</v>
      </c>
      <c r="L23" s="69" t="str">
        <f t="shared" si="9"/>
        <v> </v>
      </c>
      <c r="M23" s="70">
        <f>AJ8</f>
        <v>0</v>
      </c>
      <c r="N23" s="71"/>
      <c r="O23" s="35"/>
      <c r="P23" s="36"/>
      <c r="Q23" s="37" t="s">
        <v>14</v>
      </c>
      <c r="R23" s="66">
        <f>AN13</f>
        <v>0</v>
      </c>
      <c r="S23" s="67" t="str">
        <f t="shared" si="10"/>
        <v> </v>
      </c>
      <c r="T23" s="68" t="s">
        <v>13</v>
      </c>
      <c r="U23" s="69" t="str">
        <f t="shared" si="11"/>
        <v> </v>
      </c>
      <c r="V23" s="70">
        <f>AJ13</f>
        <v>0</v>
      </c>
      <c r="W23" s="71"/>
      <c r="X23" s="110"/>
      <c r="Y23" s="36"/>
      <c r="Z23" s="37" t="s">
        <v>14</v>
      </c>
      <c r="AA23" s="66">
        <f>AN18</f>
        <v>0</v>
      </c>
      <c r="AB23" s="67" t="str">
        <f t="shared" si="12"/>
        <v> </v>
      </c>
      <c r="AC23" s="68" t="s">
        <v>13</v>
      </c>
      <c r="AD23" s="69" t="str">
        <f t="shared" si="13"/>
        <v> </v>
      </c>
      <c r="AE23" s="70">
        <f>AJ18</f>
        <v>0</v>
      </c>
      <c r="AF23" s="71"/>
      <c r="AG23" s="72"/>
      <c r="AH23" s="73"/>
      <c r="AI23" s="73"/>
      <c r="AJ23" s="73"/>
      <c r="AK23" s="73"/>
      <c r="AL23" s="73"/>
      <c r="AM23" s="73"/>
      <c r="AN23" s="73"/>
      <c r="AO23" s="104"/>
      <c r="AP23" s="35"/>
      <c r="AQ23" s="56"/>
      <c r="AR23" s="37" t="s">
        <v>14</v>
      </c>
      <c r="AS23" s="91"/>
      <c r="AT23" s="92" t="str">
        <f t="shared" si="4"/>
        <v> </v>
      </c>
      <c r="AU23" s="93" t="s">
        <v>13</v>
      </c>
      <c r="AV23" s="94" t="str">
        <f t="shared" si="5"/>
        <v> </v>
      </c>
      <c r="AW23" s="95"/>
      <c r="AX23" s="96"/>
      <c r="AY23" s="35"/>
      <c r="AZ23" s="56"/>
      <c r="BA23" s="37" t="s">
        <v>14</v>
      </c>
      <c r="BB23" s="91"/>
      <c r="BC23" s="92" t="str">
        <f t="shared" si="6"/>
        <v> </v>
      </c>
      <c r="BD23" s="93" t="s">
        <v>13</v>
      </c>
      <c r="BE23" s="94" t="str">
        <f t="shared" si="7"/>
        <v> </v>
      </c>
      <c r="BF23" s="95"/>
      <c r="BG23" s="96"/>
      <c r="BH23" s="143">
        <f>COUNTIF(F22:BG26,"○")</f>
        <v>0</v>
      </c>
      <c r="BI23" s="144"/>
      <c r="BJ23" s="145">
        <f>COUNTIF(F22:BG26,"×")</f>
        <v>0</v>
      </c>
      <c r="BK23" s="146"/>
      <c r="BL23" s="147"/>
      <c r="BM23" s="170"/>
      <c r="BN23" s="170"/>
      <c r="BO23" s="145"/>
      <c r="BP23" s="171"/>
      <c r="BQ23" s="172"/>
      <c r="BR23" s="173"/>
      <c r="BS23" s="174"/>
      <c r="BT23" s="169"/>
    </row>
    <row r="24" ht="14" customHeight="1" spans="2:72">
      <c r="B24" s="22"/>
      <c r="C24" s="23"/>
      <c r="D24" s="23"/>
      <c r="E24" s="24"/>
      <c r="F24" s="35"/>
      <c r="G24" s="36"/>
      <c r="H24" s="37" t="s">
        <v>15</v>
      </c>
      <c r="I24" s="66">
        <f>AN9</f>
        <v>0</v>
      </c>
      <c r="J24" s="67" t="str">
        <f t="shared" si="8"/>
        <v> </v>
      </c>
      <c r="K24" s="68" t="s">
        <v>13</v>
      </c>
      <c r="L24" s="69" t="str">
        <f t="shared" si="9"/>
        <v> </v>
      </c>
      <c r="M24" s="70">
        <f>AJ9</f>
        <v>0</v>
      </c>
      <c r="N24" s="71"/>
      <c r="O24" s="35"/>
      <c r="P24" s="36"/>
      <c r="Q24" s="37" t="s">
        <v>15</v>
      </c>
      <c r="R24" s="66">
        <f>AN14</f>
        <v>0</v>
      </c>
      <c r="S24" s="67" t="str">
        <f t="shared" si="10"/>
        <v> </v>
      </c>
      <c r="T24" s="68" t="s">
        <v>13</v>
      </c>
      <c r="U24" s="69" t="str">
        <f t="shared" si="11"/>
        <v> </v>
      </c>
      <c r="V24" s="70">
        <f>AJ14</f>
        <v>0</v>
      </c>
      <c r="W24" s="71"/>
      <c r="X24" s="110"/>
      <c r="Y24" s="36"/>
      <c r="Z24" s="37" t="s">
        <v>15</v>
      </c>
      <c r="AA24" s="66">
        <f>AN19</f>
        <v>0</v>
      </c>
      <c r="AB24" s="67" t="str">
        <f t="shared" si="12"/>
        <v> </v>
      </c>
      <c r="AC24" s="68" t="s">
        <v>13</v>
      </c>
      <c r="AD24" s="69" t="str">
        <f t="shared" si="13"/>
        <v> </v>
      </c>
      <c r="AE24" s="70">
        <f>AJ19</f>
        <v>0</v>
      </c>
      <c r="AF24" s="71"/>
      <c r="AG24" s="72"/>
      <c r="AH24" s="73"/>
      <c r="AI24" s="73"/>
      <c r="AJ24" s="73"/>
      <c r="AK24" s="73"/>
      <c r="AL24" s="73"/>
      <c r="AM24" s="73"/>
      <c r="AN24" s="73"/>
      <c r="AO24" s="104"/>
      <c r="AP24" s="35"/>
      <c r="AQ24" s="56"/>
      <c r="AR24" s="37" t="s">
        <v>15</v>
      </c>
      <c r="AS24" s="91"/>
      <c r="AT24" s="92" t="str">
        <f t="shared" si="4"/>
        <v> </v>
      </c>
      <c r="AU24" s="93" t="s">
        <v>13</v>
      </c>
      <c r="AV24" s="94" t="str">
        <f t="shared" si="5"/>
        <v> </v>
      </c>
      <c r="AW24" s="95"/>
      <c r="AX24" s="96"/>
      <c r="AY24" s="35"/>
      <c r="AZ24" s="56"/>
      <c r="BA24" s="37" t="s">
        <v>15</v>
      </c>
      <c r="BB24" s="91"/>
      <c r="BC24" s="92" t="str">
        <f t="shared" si="6"/>
        <v> </v>
      </c>
      <c r="BD24" s="93" t="s">
        <v>13</v>
      </c>
      <c r="BE24" s="94" t="str">
        <f t="shared" si="7"/>
        <v> </v>
      </c>
      <c r="BF24" s="95"/>
      <c r="BG24" s="96"/>
      <c r="BH24" s="143"/>
      <c r="BI24" s="144" t="s">
        <v>13</v>
      </c>
      <c r="BJ24" s="145"/>
      <c r="BK24" s="146"/>
      <c r="BL24" s="147"/>
      <c r="BM24" s="170"/>
      <c r="BN24" s="170"/>
      <c r="BO24" s="145"/>
      <c r="BP24" s="171"/>
      <c r="BQ24" s="172"/>
      <c r="BR24" s="173"/>
      <c r="BS24" s="174"/>
      <c r="BT24" s="169"/>
    </row>
    <row r="25" ht="14" customHeight="1" spans="2:72">
      <c r="B25" s="22"/>
      <c r="C25" s="23"/>
      <c r="D25" s="23"/>
      <c r="E25" s="24"/>
      <c r="F25" s="35"/>
      <c r="G25" s="36"/>
      <c r="H25" s="37" t="s">
        <v>17</v>
      </c>
      <c r="I25" s="66">
        <f>AN10</f>
        <v>0</v>
      </c>
      <c r="J25" s="67" t="str">
        <f t="shared" si="8"/>
        <v> </v>
      </c>
      <c r="K25" s="68" t="s">
        <v>13</v>
      </c>
      <c r="L25" s="69" t="str">
        <f t="shared" si="9"/>
        <v> </v>
      </c>
      <c r="M25" s="70">
        <f>AJ10</f>
        <v>0</v>
      </c>
      <c r="N25" s="71"/>
      <c r="O25" s="35"/>
      <c r="P25" s="36"/>
      <c r="Q25" s="37" t="s">
        <v>17</v>
      </c>
      <c r="R25" s="66">
        <f>AN15</f>
        <v>0</v>
      </c>
      <c r="S25" s="67" t="str">
        <f t="shared" si="10"/>
        <v> </v>
      </c>
      <c r="T25" s="68" t="s">
        <v>13</v>
      </c>
      <c r="U25" s="69" t="str">
        <f t="shared" si="11"/>
        <v> </v>
      </c>
      <c r="V25" s="70">
        <f>AJ15</f>
        <v>0</v>
      </c>
      <c r="W25" s="71"/>
      <c r="X25" s="110"/>
      <c r="Y25" s="36"/>
      <c r="Z25" s="37" t="s">
        <v>17</v>
      </c>
      <c r="AA25" s="66">
        <f>AN20</f>
        <v>0</v>
      </c>
      <c r="AB25" s="67" t="str">
        <f t="shared" si="12"/>
        <v> </v>
      </c>
      <c r="AC25" s="68" t="s">
        <v>13</v>
      </c>
      <c r="AD25" s="69" t="str">
        <f t="shared" si="13"/>
        <v> </v>
      </c>
      <c r="AE25" s="70">
        <f>AJ20</f>
        <v>0</v>
      </c>
      <c r="AF25" s="71"/>
      <c r="AG25" s="72"/>
      <c r="AH25" s="73"/>
      <c r="AI25" s="73"/>
      <c r="AJ25" s="73"/>
      <c r="AK25" s="73"/>
      <c r="AL25" s="73"/>
      <c r="AM25" s="73"/>
      <c r="AN25" s="73"/>
      <c r="AO25" s="104"/>
      <c r="AP25" s="35"/>
      <c r="AQ25" s="56"/>
      <c r="AR25" s="37" t="s">
        <v>17</v>
      </c>
      <c r="AS25" s="91"/>
      <c r="AT25" s="92" t="str">
        <f t="shared" si="4"/>
        <v> </v>
      </c>
      <c r="AU25" s="93" t="s">
        <v>13</v>
      </c>
      <c r="AV25" s="94" t="str">
        <f t="shared" si="5"/>
        <v> </v>
      </c>
      <c r="AW25" s="95"/>
      <c r="AX25" s="96"/>
      <c r="AY25" s="35"/>
      <c r="AZ25" s="56"/>
      <c r="BA25" s="37" t="s">
        <v>17</v>
      </c>
      <c r="BB25" s="91"/>
      <c r="BC25" s="92" t="str">
        <f t="shared" si="6"/>
        <v> </v>
      </c>
      <c r="BD25" s="93" t="s">
        <v>13</v>
      </c>
      <c r="BE25" s="94" t="str">
        <f t="shared" si="7"/>
        <v> </v>
      </c>
      <c r="BF25" s="95"/>
      <c r="BG25" s="96"/>
      <c r="BH25" s="143"/>
      <c r="BI25" s="144"/>
      <c r="BJ25" s="145"/>
      <c r="BK25" s="146"/>
      <c r="BL25" s="147"/>
      <c r="BM25" s="170"/>
      <c r="BN25" s="170"/>
      <c r="BO25" s="145"/>
      <c r="BP25" s="171"/>
      <c r="BQ25" s="172"/>
      <c r="BR25" s="173"/>
      <c r="BS25" s="174"/>
      <c r="BT25" s="169"/>
    </row>
    <row r="26" ht="14" customHeight="1" spans="2:72">
      <c r="B26" s="27"/>
      <c r="C26" s="28"/>
      <c r="D26" s="28"/>
      <c r="E26" s="29"/>
      <c r="F26" s="38"/>
      <c r="G26" s="39"/>
      <c r="H26" s="40" t="s">
        <v>19</v>
      </c>
      <c r="I26" s="74">
        <f>AN11</f>
        <v>0</v>
      </c>
      <c r="J26" s="75" t="str">
        <f t="shared" si="8"/>
        <v> </v>
      </c>
      <c r="K26" s="76" t="s">
        <v>13</v>
      </c>
      <c r="L26" s="77" t="str">
        <f t="shared" si="9"/>
        <v> </v>
      </c>
      <c r="M26" s="78">
        <f>AJ11</f>
        <v>0</v>
      </c>
      <c r="N26" s="79"/>
      <c r="O26" s="38"/>
      <c r="P26" s="39"/>
      <c r="Q26" s="40" t="s">
        <v>19</v>
      </c>
      <c r="R26" s="74">
        <f>AN16</f>
        <v>0</v>
      </c>
      <c r="S26" s="75" t="str">
        <f t="shared" si="10"/>
        <v> </v>
      </c>
      <c r="T26" s="76" t="s">
        <v>13</v>
      </c>
      <c r="U26" s="77" t="str">
        <f t="shared" si="11"/>
        <v> </v>
      </c>
      <c r="V26" s="78">
        <f>AJ16</f>
        <v>0</v>
      </c>
      <c r="W26" s="79"/>
      <c r="X26" s="111"/>
      <c r="Y26" s="39"/>
      <c r="Z26" s="40" t="s">
        <v>19</v>
      </c>
      <c r="AA26" s="74">
        <f>AN21</f>
        <v>0</v>
      </c>
      <c r="AB26" s="75" t="str">
        <f t="shared" si="12"/>
        <v> </v>
      </c>
      <c r="AC26" s="76" t="s">
        <v>13</v>
      </c>
      <c r="AD26" s="77" t="str">
        <f t="shared" si="13"/>
        <v> </v>
      </c>
      <c r="AE26" s="78">
        <f>AJ21</f>
        <v>0</v>
      </c>
      <c r="AF26" s="79"/>
      <c r="AG26" s="80"/>
      <c r="AH26" s="81"/>
      <c r="AI26" s="81"/>
      <c r="AJ26" s="81"/>
      <c r="AK26" s="81"/>
      <c r="AL26" s="81"/>
      <c r="AM26" s="81"/>
      <c r="AN26" s="81"/>
      <c r="AO26" s="105"/>
      <c r="AP26" s="38"/>
      <c r="AQ26" s="58"/>
      <c r="AR26" s="40" t="s">
        <v>19</v>
      </c>
      <c r="AS26" s="97"/>
      <c r="AT26" s="98" t="str">
        <f t="shared" si="4"/>
        <v> </v>
      </c>
      <c r="AU26" s="99" t="s">
        <v>13</v>
      </c>
      <c r="AV26" s="100" t="str">
        <f t="shared" si="5"/>
        <v> </v>
      </c>
      <c r="AW26" s="101"/>
      <c r="AX26" s="102"/>
      <c r="AY26" s="38"/>
      <c r="AZ26" s="58"/>
      <c r="BA26" s="40" t="s">
        <v>19</v>
      </c>
      <c r="BB26" s="97"/>
      <c r="BC26" s="98" t="str">
        <f t="shared" si="6"/>
        <v> </v>
      </c>
      <c r="BD26" s="99" t="s">
        <v>13</v>
      </c>
      <c r="BE26" s="100" t="str">
        <f t="shared" si="7"/>
        <v> </v>
      </c>
      <c r="BF26" s="101"/>
      <c r="BG26" s="102"/>
      <c r="BH26" s="148"/>
      <c r="BI26" s="149"/>
      <c r="BJ26" s="150"/>
      <c r="BK26" s="151"/>
      <c r="BL26" s="152"/>
      <c r="BM26" s="175"/>
      <c r="BN26" s="175"/>
      <c r="BO26" s="176"/>
      <c r="BP26" s="177"/>
      <c r="BQ26" s="178"/>
      <c r="BR26" s="179"/>
      <c r="BS26" s="180"/>
      <c r="BT26" s="169"/>
    </row>
    <row r="27" ht="14" customHeight="1" spans="2:72">
      <c r="B27" s="17"/>
      <c r="C27" s="18"/>
      <c r="D27" s="18"/>
      <c r="E27" s="19"/>
      <c r="F27" s="32" t="str">
        <f>IF(G27&gt;N27,"○",(IF(G27&lt;N27,"×"," ")))</f>
        <v> </v>
      </c>
      <c r="G27" s="33">
        <f>SUM(J27:J31)</f>
        <v>0</v>
      </c>
      <c r="H27" s="34" t="s">
        <v>12</v>
      </c>
      <c r="I27" s="59">
        <f>AW7</f>
        <v>0</v>
      </c>
      <c r="J27" s="60" t="str">
        <f t="shared" si="8"/>
        <v> </v>
      </c>
      <c r="K27" s="61" t="s">
        <v>13</v>
      </c>
      <c r="L27" s="60" t="str">
        <f t="shared" si="9"/>
        <v> </v>
      </c>
      <c r="M27" s="62">
        <f>AS7</f>
        <v>0</v>
      </c>
      <c r="N27" s="63">
        <f>SUM(L27:L31)</f>
        <v>0</v>
      </c>
      <c r="O27" s="32" t="str">
        <f>IF(P27&gt;W27,"○",(IF(P27&lt;W27,"×"," ")))</f>
        <v> </v>
      </c>
      <c r="P27" s="33">
        <f>SUM(S27:S31)</f>
        <v>0</v>
      </c>
      <c r="Q27" s="34" t="s">
        <v>12</v>
      </c>
      <c r="R27" s="59">
        <f>AW12</f>
        <v>0</v>
      </c>
      <c r="S27" s="60" t="str">
        <f t="shared" si="10"/>
        <v> </v>
      </c>
      <c r="T27" s="61" t="s">
        <v>13</v>
      </c>
      <c r="U27" s="60" t="str">
        <f t="shared" si="11"/>
        <v> </v>
      </c>
      <c r="V27" s="62">
        <f>AS12</f>
        <v>0</v>
      </c>
      <c r="W27" s="63">
        <f>SUM(U27:U31)</f>
        <v>0</v>
      </c>
      <c r="X27" s="109" t="str">
        <f>IF(Y27&gt;AF27,"○",(IF(Y27&lt;AF27,"×"," ")))</f>
        <v> </v>
      </c>
      <c r="Y27" s="33">
        <f>SUM(AB27:AB31)</f>
        <v>0</v>
      </c>
      <c r="Z27" s="34" t="s">
        <v>12</v>
      </c>
      <c r="AA27" s="59">
        <f>AW17</f>
        <v>0</v>
      </c>
      <c r="AB27" s="60" t="str">
        <f t="shared" si="12"/>
        <v> </v>
      </c>
      <c r="AC27" s="61" t="s">
        <v>13</v>
      </c>
      <c r="AD27" s="60" t="str">
        <f t="shared" si="13"/>
        <v> </v>
      </c>
      <c r="AE27" s="62">
        <f>AS17</f>
        <v>0</v>
      </c>
      <c r="AF27" s="63">
        <f>SUM(AD27:AD31)</f>
        <v>0</v>
      </c>
      <c r="AG27" s="32" t="str">
        <f>IF(AH27&gt;AO27,"○",(IF(AH27&lt;AO27,"×"," ")))</f>
        <v> </v>
      </c>
      <c r="AH27" s="33">
        <f>SUM(AK27:AK31)</f>
        <v>0</v>
      </c>
      <c r="AI27" s="34" t="s">
        <v>12</v>
      </c>
      <c r="AJ27" s="59">
        <f>AW22</f>
        <v>0</v>
      </c>
      <c r="AK27" s="60" t="str">
        <f t="shared" ref="AK27:AK36" si="14">IF(AJ27&gt;AN27,1," ")</f>
        <v> </v>
      </c>
      <c r="AL27" s="61" t="s">
        <v>13</v>
      </c>
      <c r="AM27" s="60" t="str">
        <f t="shared" ref="AM27:AM36" si="15">IF(AJ27&lt;AN27,1," ")</f>
        <v> </v>
      </c>
      <c r="AN27" s="62">
        <f>AS22</f>
        <v>0</v>
      </c>
      <c r="AO27" s="63">
        <f>SUM(AM27:AM31)</f>
        <v>0</v>
      </c>
      <c r="AP27" s="106"/>
      <c r="AQ27" s="113"/>
      <c r="AR27" s="113"/>
      <c r="AS27" s="113"/>
      <c r="AT27" s="113"/>
      <c r="AU27" s="113"/>
      <c r="AV27" s="113"/>
      <c r="AW27" s="113"/>
      <c r="AX27" s="114"/>
      <c r="AY27" s="32" t="str">
        <f>IF(AZ27&gt;BG27,"○",(IF(AZ27&lt;BG27,"×"," ")))</f>
        <v> </v>
      </c>
      <c r="AZ27" s="54">
        <f>SUM(BC27:BC31)</f>
        <v>0</v>
      </c>
      <c r="BA27" s="34" t="s">
        <v>12</v>
      </c>
      <c r="BB27" s="86"/>
      <c r="BC27" s="87" t="str">
        <f t="shared" si="6"/>
        <v> </v>
      </c>
      <c r="BD27" s="88" t="s">
        <v>13</v>
      </c>
      <c r="BE27" s="87" t="str">
        <f t="shared" si="7"/>
        <v> </v>
      </c>
      <c r="BF27" s="89"/>
      <c r="BG27" s="90">
        <f>SUM(BE27:BE31)</f>
        <v>0</v>
      </c>
      <c r="BH27" s="138"/>
      <c r="BI27" s="139"/>
      <c r="BJ27" s="140"/>
      <c r="BK27" s="141">
        <f>(G27+P27+Y27+AH27+AZ27)-(N27+W27+AF27+AO27+BG27)</f>
        <v>0</v>
      </c>
      <c r="BL27" s="142">
        <f>SUM(I27:I31,AA27:AA31,AJ27:AJ31,R27:R31,BB27:BB31)-SUM(M27:M31,AE27:AE31,AN27:AN31,V27:V31,BF27:BF31)</f>
        <v>0</v>
      </c>
      <c r="BM27" s="163"/>
      <c r="BN27" s="163"/>
      <c r="BO27" s="164"/>
      <c r="BP27" s="165">
        <v>5</v>
      </c>
      <c r="BQ27" s="166"/>
      <c r="BR27" s="167"/>
      <c r="BS27" s="168"/>
      <c r="BT27" s="169">
        <f>B27</f>
        <v>0</v>
      </c>
    </row>
    <row r="28" ht="14" customHeight="1" spans="2:72">
      <c r="B28" s="22"/>
      <c r="C28" s="23"/>
      <c r="D28" s="23"/>
      <c r="E28" s="24"/>
      <c r="F28" s="35"/>
      <c r="G28" s="36"/>
      <c r="H28" s="37" t="s">
        <v>14</v>
      </c>
      <c r="I28" s="66">
        <f>AW8</f>
        <v>0</v>
      </c>
      <c r="J28" s="67" t="str">
        <f t="shared" si="8"/>
        <v> </v>
      </c>
      <c r="K28" s="68" t="s">
        <v>13</v>
      </c>
      <c r="L28" s="69" t="str">
        <f t="shared" si="9"/>
        <v> </v>
      </c>
      <c r="M28" s="70">
        <f>AS8</f>
        <v>0</v>
      </c>
      <c r="N28" s="71"/>
      <c r="O28" s="35"/>
      <c r="P28" s="36"/>
      <c r="Q28" s="37" t="s">
        <v>14</v>
      </c>
      <c r="R28" s="66">
        <f>AW13</f>
        <v>0</v>
      </c>
      <c r="S28" s="67" t="str">
        <f t="shared" si="10"/>
        <v> </v>
      </c>
      <c r="T28" s="68" t="s">
        <v>13</v>
      </c>
      <c r="U28" s="69" t="str">
        <f t="shared" si="11"/>
        <v> </v>
      </c>
      <c r="V28" s="70">
        <f>AS13</f>
        <v>0</v>
      </c>
      <c r="W28" s="71"/>
      <c r="X28" s="110"/>
      <c r="Y28" s="36"/>
      <c r="Z28" s="37" t="s">
        <v>14</v>
      </c>
      <c r="AA28" s="66">
        <f>AW18</f>
        <v>0</v>
      </c>
      <c r="AB28" s="67" t="str">
        <f t="shared" si="12"/>
        <v> </v>
      </c>
      <c r="AC28" s="68" t="s">
        <v>13</v>
      </c>
      <c r="AD28" s="69" t="str">
        <f t="shared" si="13"/>
        <v> </v>
      </c>
      <c r="AE28" s="70">
        <f>AS18</f>
        <v>0</v>
      </c>
      <c r="AF28" s="71"/>
      <c r="AG28" s="35"/>
      <c r="AH28" s="36"/>
      <c r="AI28" s="37" t="s">
        <v>14</v>
      </c>
      <c r="AJ28" s="66">
        <f>AW23</f>
        <v>0</v>
      </c>
      <c r="AK28" s="67" t="str">
        <f t="shared" si="14"/>
        <v> </v>
      </c>
      <c r="AL28" s="68" t="s">
        <v>13</v>
      </c>
      <c r="AM28" s="69" t="str">
        <f t="shared" si="15"/>
        <v> </v>
      </c>
      <c r="AN28" s="70">
        <f>AS23</f>
        <v>0</v>
      </c>
      <c r="AO28" s="71"/>
      <c r="AP28" s="107"/>
      <c r="AQ28" s="115"/>
      <c r="AR28" s="115"/>
      <c r="AS28" s="115"/>
      <c r="AT28" s="115"/>
      <c r="AU28" s="115"/>
      <c r="AV28" s="115"/>
      <c r="AW28" s="115"/>
      <c r="AX28" s="116"/>
      <c r="AY28" s="35"/>
      <c r="AZ28" s="56"/>
      <c r="BA28" s="37" t="s">
        <v>14</v>
      </c>
      <c r="BB28" s="91"/>
      <c r="BC28" s="92" t="str">
        <f t="shared" si="6"/>
        <v> </v>
      </c>
      <c r="BD28" s="93" t="s">
        <v>13</v>
      </c>
      <c r="BE28" s="94" t="str">
        <f t="shared" si="7"/>
        <v> </v>
      </c>
      <c r="BF28" s="95"/>
      <c r="BG28" s="96"/>
      <c r="BH28" s="143">
        <f>COUNTIF(F27:BG31,"○")</f>
        <v>0</v>
      </c>
      <c r="BI28" s="144"/>
      <c r="BJ28" s="145">
        <f>COUNTIF(F27:BG31,"×")</f>
        <v>0</v>
      </c>
      <c r="BK28" s="146"/>
      <c r="BL28" s="147"/>
      <c r="BM28" s="170"/>
      <c r="BN28" s="170"/>
      <c r="BO28" s="145"/>
      <c r="BP28" s="171"/>
      <c r="BQ28" s="172"/>
      <c r="BR28" s="173"/>
      <c r="BS28" s="174"/>
      <c r="BT28" s="169"/>
    </row>
    <row r="29" ht="14" customHeight="1" spans="2:72">
      <c r="B29" s="22"/>
      <c r="C29" s="23"/>
      <c r="D29" s="23"/>
      <c r="E29" s="24"/>
      <c r="F29" s="35"/>
      <c r="G29" s="36"/>
      <c r="H29" s="37" t="s">
        <v>15</v>
      </c>
      <c r="I29" s="66">
        <f>AW9</f>
        <v>0</v>
      </c>
      <c r="J29" s="67" t="str">
        <f t="shared" si="8"/>
        <v> </v>
      </c>
      <c r="K29" s="68" t="s">
        <v>13</v>
      </c>
      <c r="L29" s="69" t="str">
        <f t="shared" si="9"/>
        <v> </v>
      </c>
      <c r="M29" s="70">
        <f>AS9</f>
        <v>0</v>
      </c>
      <c r="N29" s="71"/>
      <c r="O29" s="35"/>
      <c r="P29" s="36"/>
      <c r="Q29" s="37" t="s">
        <v>15</v>
      </c>
      <c r="R29" s="66">
        <f>AW14</f>
        <v>0</v>
      </c>
      <c r="S29" s="67" t="str">
        <f t="shared" si="10"/>
        <v> </v>
      </c>
      <c r="T29" s="68" t="s">
        <v>13</v>
      </c>
      <c r="U29" s="69" t="str">
        <f t="shared" si="11"/>
        <v> </v>
      </c>
      <c r="V29" s="70">
        <f>AS14</f>
        <v>0</v>
      </c>
      <c r="W29" s="71"/>
      <c r="X29" s="110"/>
      <c r="Y29" s="36"/>
      <c r="Z29" s="37" t="s">
        <v>15</v>
      </c>
      <c r="AA29" s="66">
        <f>AW19</f>
        <v>0</v>
      </c>
      <c r="AB29" s="67" t="str">
        <f t="shared" si="12"/>
        <v> </v>
      </c>
      <c r="AC29" s="68" t="s">
        <v>13</v>
      </c>
      <c r="AD29" s="69" t="str">
        <f t="shared" si="13"/>
        <v> </v>
      </c>
      <c r="AE29" s="70">
        <f>AS19</f>
        <v>0</v>
      </c>
      <c r="AF29" s="71"/>
      <c r="AG29" s="35"/>
      <c r="AH29" s="36"/>
      <c r="AI29" s="37" t="s">
        <v>15</v>
      </c>
      <c r="AJ29" s="66">
        <f>AW24</f>
        <v>0</v>
      </c>
      <c r="AK29" s="67" t="str">
        <f t="shared" si="14"/>
        <v> </v>
      </c>
      <c r="AL29" s="68" t="s">
        <v>13</v>
      </c>
      <c r="AM29" s="69" t="str">
        <f t="shared" si="15"/>
        <v> </v>
      </c>
      <c r="AN29" s="70">
        <f>AS24</f>
        <v>0</v>
      </c>
      <c r="AO29" s="71"/>
      <c r="AP29" s="107"/>
      <c r="AQ29" s="115"/>
      <c r="AR29" s="115"/>
      <c r="AS29" s="115"/>
      <c r="AT29" s="115"/>
      <c r="AU29" s="115"/>
      <c r="AV29" s="115"/>
      <c r="AW29" s="115"/>
      <c r="AX29" s="116"/>
      <c r="AY29" s="35"/>
      <c r="AZ29" s="56"/>
      <c r="BA29" s="37" t="s">
        <v>15</v>
      </c>
      <c r="BB29" s="91"/>
      <c r="BC29" s="92" t="str">
        <f t="shared" si="6"/>
        <v> </v>
      </c>
      <c r="BD29" s="93" t="s">
        <v>13</v>
      </c>
      <c r="BE29" s="94" t="str">
        <f t="shared" si="7"/>
        <v> </v>
      </c>
      <c r="BF29" s="95"/>
      <c r="BG29" s="96"/>
      <c r="BH29" s="143"/>
      <c r="BI29" s="144" t="s">
        <v>13</v>
      </c>
      <c r="BJ29" s="145"/>
      <c r="BK29" s="146"/>
      <c r="BL29" s="147"/>
      <c r="BM29" s="170"/>
      <c r="BN29" s="170"/>
      <c r="BO29" s="145"/>
      <c r="BP29" s="171"/>
      <c r="BQ29" s="172"/>
      <c r="BR29" s="173"/>
      <c r="BS29" s="174"/>
      <c r="BT29" s="169"/>
    </row>
    <row r="30" ht="14" customHeight="1" spans="2:72">
      <c r="B30" s="22"/>
      <c r="C30" s="23"/>
      <c r="D30" s="23"/>
      <c r="E30" s="24"/>
      <c r="F30" s="35"/>
      <c r="G30" s="36"/>
      <c r="H30" s="37" t="s">
        <v>17</v>
      </c>
      <c r="I30" s="66">
        <f>AW10</f>
        <v>0</v>
      </c>
      <c r="J30" s="67" t="str">
        <f t="shared" si="8"/>
        <v> </v>
      </c>
      <c r="K30" s="68" t="s">
        <v>13</v>
      </c>
      <c r="L30" s="69" t="str">
        <f t="shared" si="9"/>
        <v> </v>
      </c>
      <c r="M30" s="70">
        <f>AS10</f>
        <v>0</v>
      </c>
      <c r="N30" s="71"/>
      <c r="O30" s="35"/>
      <c r="P30" s="36"/>
      <c r="Q30" s="37" t="s">
        <v>17</v>
      </c>
      <c r="R30" s="66">
        <f>AW15</f>
        <v>0</v>
      </c>
      <c r="S30" s="67" t="str">
        <f t="shared" si="10"/>
        <v> </v>
      </c>
      <c r="T30" s="68" t="s">
        <v>13</v>
      </c>
      <c r="U30" s="69" t="str">
        <f t="shared" si="11"/>
        <v> </v>
      </c>
      <c r="V30" s="70">
        <f>AS15</f>
        <v>0</v>
      </c>
      <c r="W30" s="71"/>
      <c r="X30" s="110"/>
      <c r="Y30" s="36"/>
      <c r="Z30" s="37" t="s">
        <v>17</v>
      </c>
      <c r="AA30" s="66">
        <f>AW20</f>
        <v>0</v>
      </c>
      <c r="AB30" s="67" t="str">
        <f t="shared" si="12"/>
        <v> </v>
      </c>
      <c r="AC30" s="68" t="s">
        <v>13</v>
      </c>
      <c r="AD30" s="69" t="str">
        <f t="shared" si="13"/>
        <v> </v>
      </c>
      <c r="AE30" s="70">
        <f>AS20</f>
        <v>0</v>
      </c>
      <c r="AF30" s="71"/>
      <c r="AG30" s="35"/>
      <c r="AH30" s="36"/>
      <c r="AI30" s="37" t="s">
        <v>17</v>
      </c>
      <c r="AJ30" s="66">
        <f>AW25</f>
        <v>0</v>
      </c>
      <c r="AK30" s="67" t="str">
        <f t="shared" si="14"/>
        <v> </v>
      </c>
      <c r="AL30" s="68" t="s">
        <v>13</v>
      </c>
      <c r="AM30" s="69" t="str">
        <f t="shared" si="15"/>
        <v> </v>
      </c>
      <c r="AN30" s="70">
        <f>AS25</f>
        <v>0</v>
      </c>
      <c r="AO30" s="71"/>
      <c r="AP30" s="107"/>
      <c r="AQ30" s="115"/>
      <c r="AR30" s="115"/>
      <c r="AS30" s="115"/>
      <c r="AT30" s="115"/>
      <c r="AU30" s="115"/>
      <c r="AV30" s="115"/>
      <c r="AW30" s="115"/>
      <c r="AX30" s="116"/>
      <c r="AY30" s="35"/>
      <c r="AZ30" s="56"/>
      <c r="BA30" s="37" t="s">
        <v>17</v>
      </c>
      <c r="BB30" s="91"/>
      <c r="BC30" s="92" t="str">
        <f t="shared" si="6"/>
        <v> </v>
      </c>
      <c r="BD30" s="93" t="s">
        <v>13</v>
      </c>
      <c r="BE30" s="94" t="str">
        <f t="shared" si="7"/>
        <v> </v>
      </c>
      <c r="BF30" s="95"/>
      <c r="BG30" s="96"/>
      <c r="BH30" s="143"/>
      <c r="BI30" s="144"/>
      <c r="BJ30" s="145"/>
      <c r="BK30" s="146"/>
      <c r="BL30" s="147"/>
      <c r="BM30" s="170"/>
      <c r="BN30" s="170"/>
      <c r="BO30" s="145"/>
      <c r="BP30" s="171"/>
      <c r="BQ30" s="172"/>
      <c r="BR30" s="173"/>
      <c r="BS30" s="174"/>
      <c r="BT30" s="169"/>
    </row>
    <row r="31" ht="14" customHeight="1" spans="2:72">
      <c r="B31" s="27"/>
      <c r="C31" s="28"/>
      <c r="D31" s="28"/>
      <c r="E31" s="29"/>
      <c r="F31" s="38"/>
      <c r="G31" s="39"/>
      <c r="H31" s="40" t="s">
        <v>19</v>
      </c>
      <c r="I31" s="74">
        <f>AW11</f>
        <v>0</v>
      </c>
      <c r="J31" s="75" t="str">
        <f t="shared" si="8"/>
        <v> </v>
      </c>
      <c r="K31" s="76" t="s">
        <v>13</v>
      </c>
      <c r="L31" s="77" t="str">
        <f t="shared" si="9"/>
        <v> </v>
      </c>
      <c r="M31" s="78">
        <f>AS11</f>
        <v>0</v>
      </c>
      <c r="N31" s="79"/>
      <c r="O31" s="38"/>
      <c r="P31" s="39"/>
      <c r="Q31" s="40" t="s">
        <v>19</v>
      </c>
      <c r="R31" s="74">
        <f>AW16</f>
        <v>0</v>
      </c>
      <c r="S31" s="75" t="str">
        <f t="shared" si="10"/>
        <v> </v>
      </c>
      <c r="T31" s="76" t="s">
        <v>13</v>
      </c>
      <c r="U31" s="77" t="str">
        <f t="shared" si="11"/>
        <v> </v>
      </c>
      <c r="V31" s="78">
        <f>AS16</f>
        <v>0</v>
      </c>
      <c r="W31" s="79"/>
      <c r="X31" s="111"/>
      <c r="Y31" s="39"/>
      <c r="Z31" s="40" t="s">
        <v>19</v>
      </c>
      <c r="AA31" s="74">
        <f>AW21</f>
        <v>0</v>
      </c>
      <c r="AB31" s="75" t="str">
        <f t="shared" si="12"/>
        <v> </v>
      </c>
      <c r="AC31" s="76" t="s">
        <v>13</v>
      </c>
      <c r="AD31" s="77" t="str">
        <f t="shared" si="13"/>
        <v> </v>
      </c>
      <c r="AE31" s="78">
        <f>AS21</f>
        <v>0</v>
      </c>
      <c r="AF31" s="79"/>
      <c r="AG31" s="38"/>
      <c r="AH31" s="39"/>
      <c r="AI31" s="40" t="s">
        <v>19</v>
      </c>
      <c r="AJ31" s="74">
        <f>AW26</f>
        <v>0</v>
      </c>
      <c r="AK31" s="75" t="str">
        <f t="shared" si="14"/>
        <v> </v>
      </c>
      <c r="AL31" s="76" t="s">
        <v>13</v>
      </c>
      <c r="AM31" s="77" t="str">
        <f t="shared" si="15"/>
        <v> </v>
      </c>
      <c r="AN31" s="78">
        <f>AS26</f>
        <v>0</v>
      </c>
      <c r="AO31" s="79"/>
      <c r="AP31" s="108"/>
      <c r="AQ31" s="117"/>
      <c r="AR31" s="117"/>
      <c r="AS31" s="117"/>
      <c r="AT31" s="117"/>
      <c r="AU31" s="117"/>
      <c r="AV31" s="117"/>
      <c r="AW31" s="117"/>
      <c r="AX31" s="118"/>
      <c r="AY31" s="38"/>
      <c r="AZ31" s="58"/>
      <c r="BA31" s="40" t="s">
        <v>19</v>
      </c>
      <c r="BB31" s="97"/>
      <c r="BC31" s="98" t="str">
        <f t="shared" si="6"/>
        <v> </v>
      </c>
      <c r="BD31" s="99" t="s">
        <v>13</v>
      </c>
      <c r="BE31" s="100" t="str">
        <f t="shared" si="7"/>
        <v> </v>
      </c>
      <c r="BF31" s="101"/>
      <c r="BG31" s="102"/>
      <c r="BH31" s="148"/>
      <c r="BI31" s="149"/>
      <c r="BJ31" s="150"/>
      <c r="BK31" s="151"/>
      <c r="BL31" s="152"/>
      <c r="BM31" s="175"/>
      <c r="BN31" s="175"/>
      <c r="BO31" s="176"/>
      <c r="BP31" s="177"/>
      <c r="BQ31" s="178"/>
      <c r="BR31" s="179"/>
      <c r="BS31" s="180"/>
      <c r="BT31" s="169"/>
    </row>
    <row r="32" ht="14" customHeight="1" spans="2:72">
      <c r="B32" s="17"/>
      <c r="C32" s="18"/>
      <c r="D32" s="18"/>
      <c r="E32" s="19"/>
      <c r="F32" s="32" t="str">
        <f>IF(G32&gt;N32,"○",(IF(G32&lt;N32,"×"," ")))</f>
        <v> </v>
      </c>
      <c r="G32" s="33">
        <f>SUM(J32:J36)</f>
        <v>0</v>
      </c>
      <c r="H32" s="34" t="s">
        <v>12</v>
      </c>
      <c r="I32" s="59">
        <f>BF7</f>
        <v>0</v>
      </c>
      <c r="J32" s="60" t="str">
        <f t="shared" si="8"/>
        <v> </v>
      </c>
      <c r="K32" s="61" t="s">
        <v>13</v>
      </c>
      <c r="L32" s="60" t="str">
        <f t="shared" si="9"/>
        <v> </v>
      </c>
      <c r="M32" s="62">
        <f>BB7</f>
        <v>0</v>
      </c>
      <c r="N32" s="63">
        <f>SUM(L32:L36)</f>
        <v>0</v>
      </c>
      <c r="O32" s="32" t="str">
        <f>IF(P32&gt;W32,"○",(IF(P32&lt;W32,"×"," ")))</f>
        <v> </v>
      </c>
      <c r="P32" s="33">
        <f>SUM(S32:S36)</f>
        <v>0</v>
      </c>
      <c r="Q32" s="34" t="s">
        <v>12</v>
      </c>
      <c r="R32" s="59">
        <f>BF12</f>
        <v>0</v>
      </c>
      <c r="S32" s="60" t="str">
        <f t="shared" si="10"/>
        <v> </v>
      </c>
      <c r="T32" s="61" t="s">
        <v>13</v>
      </c>
      <c r="U32" s="60" t="str">
        <f t="shared" si="11"/>
        <v> </v>
      </c>
      <c r="V32" s="62">
        <f>BB12</f>
        <v>0</v>
      </c>
      <c r="W32" s="63">
        <f>SUM(U32:U36)</f>
        <v>0</v>
      </c>
      <c r="X32" s="109" t="str">
        <f>IF(Y32&gt;AF32,"○",(IF(Y32&lt;AF32,"×"," ")))</f>
        <v> </v>
      </c>
      <c r="Y32" s="33">
        <f>SUM(AB32:AB36)</f>
        <v>0</v>
      </c>
      <c r="Z32" s="34" t="s">
        <v>12</v>
      </c>
      <c r="AA32" s="59">
        <f>BF17</f>
        <v>0</v>
      </c>
      <c r="AB32" s="60" t="str">
        <f t="shared" si="12"/>
        <v> </v>
      </c>
      <c r="AC32" s="61" t="s">
        <v>13</v>
      </c>
      <c r="AD32" s="60" t="str">
        <f t="shared" si="13"/>
        <v> </v>
      </c>
      <c r="AE32" s="62">
        <f>BB17</f>
        <v>0</v>
      </c>
      <c r="AF32" s="63">
        <f>SUM(AD32:AD36)</f>
        <v>0</v>
      </c>
      <c r="AG32" s="32" t="str">
        <f>IF(AH32&gt;AO32,"○",(IF(AH32&lt;AO32,"×"," ")))</f>
        <v> </v>
      </c>
      <c r="AH32" s="33">
        <f>SUM(AK32:AK36)</f>
        <v>0</v>
      </c>
      <c r="AI32" s="34" t="s">
        <v>12</v>
      </c>
      <c r="AJ32" s="59">
        <f>BF22</f>
        <v>0</v>
      </c>
      <c r="AK32" s="60" t="str">
        <f t="shared" si="14"/>
        <v> </v>
      </c>
      <c r="AL32" s="61" t="s">
        <v>13</v>
      </c>
      <c r="AM32" s="60" t="str">
        <f t="shared" si="15"/>
        <v> </v>
      </c>
      <c r="AN32" s="62">
        <f>BB22</f>
        <v>0</v>
      </c>
      <c r="AO32" s="63">
        <f>SUM(AM32:AM36)</f>
        <v>0</v>
      </c>
      <c r="AP32" s="32" t="str">
        <f>IF(AQ32&gt;AX32,"○",(IF(AQ32&lt;AX32,"×"," ")))</f>
        <v> </v>
      </c>
      <c r="AQ32" s="33">
        <f>SUM(AT32:AT36)</f>
        <v>0</v>
      </c>
      <c r="AR32" s="34" t="s">
        <v>12</v>
      </c>
      <c r="AS32" s="59">
        <f>BF27</f>
        <v>0</v>
      </c>
      <c r="AT32" s="60" t="str">
        <f>IF(AS32&gt;AW32,1," ")</f>
        <v> </v>
      </c>
      <c r="AU32" s="61" t="s">
        <v>13</v>
      </c>
      <c r="AV32" s="60" t="str">
        <f>IF(AS32&lt;AW32,1," ")</f>
        <v> </v>
      </c>
      <c r="AW32" s="62">
        <f>BB27</f>
        <v>0</v>
      </c>
      <c r="AX32" s="63">
        <f>SUM(AV32:AV36)</f>
        <v>0</v>
      </c>
      <c r="AY32" s="106"/>
      <c r="AZ32" s="113"/>
      <c r="BA32" s="113"/>
      <c r="BB32" s="113"/>
      <c r="BC32" s="113"/>
      <c r="BD32" s="113"/>
      <c r="BE32" s="113"/>
      <c r="BF32" s="113"/>
      <c r="BG32" s="114"/>
      <c r="BH32" s="138"/>
      <c r="BI32" s="139"/>
      <c r="BJ32" s="140"/>
      <c r="BK32" s="141">
        <f>(G32+P32+Y32+AH32+AQ32)-(N32+W32+AF32+AO32+AX32)</f>
        <v>0</v>
      </c>
      <c r="BL32" s="142">
        <f>SUM(I32:I36,AA32:AA36,AJ32:AJ36,AS32:AS36,R32:R36)-SUM(M32:M36,AE32:AE36,AN32:AN36,AW32:AW36,V32:V36)</f>
        <v>0</v>
      </c>
      <c r="BM32" s="163"/>
      <c r="BN32" s="163"/>
      <c r="BO32" s="164"/>
      <c r="BP32" s="165">
        <v>6</v>
      </c>
      <c r="BQ32" s="166"/>
      <c r="BR32" s="167"/>
      <c r="BS32" s="168"/>
      <c r="BT32" s="169">
        <f>B32</f>
        <v>0</v>
      </c>
    </row>
    <row r="33" ht="14" customHeight="1" spans="2:72">
      <c r="B33" s="22"/>
      <c r="C33" s="23"/>
      <c r="D33" s="23"/>
      <c r="E33" s="24"/>
      <c r="F33" s="35"/>
      <c r="G33" s="36"/>
      <c r="H33" s="37" t="s">
        <v>14</v>
      </c>
      <c r="I33" s="66">
        <f>BF8</f>
        <v>0</v>
      </c>
      <c r="J33" s="67" t="str">
        <f t="shared" si="8"/>
        <v> </v>
      </c>
      <c r="K33" s="68" t="s">
        <v>13</v>
      </c>
      <c r="L33" s="69" t="str">
        <f t="shared" si="9"/>
        <v> </v>
      </c>
      <c r="M33" s="70">
        <f>BB8</f>
        <v>0</v>
      </c>
      <c r="N33" s="71"/>
      <c r="O33" s="35"/>
      <c r="P33" s="36"/>
      <c r="Q33" s="37" t="s">
        <v>14</v>
      </c>
      <c r="R33" s="66">
        <f>BF13</f>
        <v>0</v>
      </c>
      <c r="S33" s="67" t="str">
        <f t="shared" si="10"/>
        <v> </v>
      </c>
      <c r="T33" s="68" t="s">
        <v>13</v>
      </c>
      <c r="U33" s="69" t="str">
        <f t="shared" si="11"/>
        <v> </v>
      </c>
      <c r="V33" s="70">
        <f>BB13</f>
        <v>0</v>
      </c>
      <c r="W33" s="71"/>
      <c r="X33" s="110"/>
      <c r="Y33" s="36"/>
      <c r="Z33" s="37" t="s">
        <v>14</v>
      </c>
      <c r="AA33" s="66">
        <f>BF18</f>
        <v>0</v>
      </c>
      <c r="AB33" s="67" t="str">
        <f t="shared" si="12"/>
        <v> </v>
      </c>
      <c r="AC33" s="68" t="s">
        <v>13</v>
      </c>
      <c r="AD33" s="69" t="str">
        <f t="shared" si="13"/>
        <v> </v>
      </c>
      <c r="AE33" s="70">
        <f>BB18</f>
        <v>0</v>
      </c>
      <c r="AF33" s="71"/>
      <c r="AG33" s="35"/>
      <c r="AH33" s="36"/>
      <c r="AI33" s="37" t="s">
        <v>14</v>
      </c>
      <c r="AJ33" s="66">
        <f>BF23</f>
        <v>0</v>
      </c>
      <c r="AK33" s="67" t="str">
        <f t="shared" si="14"/>
        <v> </v>
      </c>
      <c r="AL33" s="68" t="s">
        <v>13</v>
      </c>
      <c r="AM33" s="69" t="str">
        <f t="shared" si="15"/>
        <v> </v>
      </c>
      <c r="AN33" s="70">
        <f>BB23</f>
        <v>0</v>
      </c>
      <c r="AO33" s="71"/>
      <c r="AP33" s="35"/>
      <c r="AQ33" s="36"/>
      <c r="AR33" s="37" t="s">
        <v>14</v>
      </c>
      <c r="AS33" s="66">
        <f>BF28</f>
        <v>0</v>
      </c>
      <c r="AT33" s="67" t="str">
        <f>IF(AS33&gt;AW33,1," ")</f>
        <v> </v>
      </c>
      <c r="AU33" s="68" t="s">
        <v>13</v>
      </c>
      <c r="AV33" s="69" t="str">
        <f>IF(AS33&lt;AW33,1," ")</f>
        <v> </v>
      </c>
      <c r="AW33" s="70">
        <f>BB28</f>
        <v>0</v>
      </c>
      <c r="AX33" s="71"/>
      <c r="AY33" s="107"/>
      <c r="AZ33" s="115"/>
      <c r="BA33" s="115"/>
      <c r="BB33" s="115"/>
      <c r="BC33" s="115"/>
      <c r="BD33" s="115"/>
      <c r="BE33" s="115"/>
      <c r="BF33" s="115"/>
      <c r="BG33" s="116"/>
      <c r="BH33" s="143">
        <f>COUNTIF(F32:BG36,"○")</f>
        <v>0</v>
      </c>
      <c r="BI33" s="144"/>
      <c r="BJ33" s="145">
        <f>COUNTIF(F32:BG36,"×")</f>
        <v>0</v>
      </c>
      <c r="BK33" s="146"/>
      <c r="BL33" s="147"/>
      <c r="BM33" s="170"/>
      <c r="BN33" s="170"/>
      <c r="BO33" s="145"/>
      <c r="BP33" s="171"/>
      <c r="BQ33" s="172"/>
      <c r="BR33" s="173"/>
      <c r="BS33" s="174"/>
      <c r="BT33" s="169"/>
    </row>
    <row r="34" ht="14" customHeight="1" spans="2:72">
      <c r="B34" s="22"/>
      <c r="C34" s="23"/>
      <c r="D34" s="23"/>
      <c r="E34" s="24"/>
      <c r="F34" s="35"/>
      <c r="G34" s="36"/>
      <c r="H34" s="37" t="s">
        <v>15</v>
      </c>
      <c r="I34" s="66">
        <f>BF9</f>
        <v>0</v>
      </c>
      <c r="J34" s="67" t="str">
        <f t="shared" si="8"/>
        <v> </v>
      </c>
      <c r="K34" s="68" t="s">
        <v>13</v>
      </c>
      <c r="L34" s="69" t="str">
        <f t="shared" si="9"/>
        <v> </v>
      </c>
      <c r="M34" s="70">
        <f>BB9</f>
        <v>0</v>
      </c>
      <c r="N34" s="71"/>
      <c r="O34" s="35"/>
      <c r="P34" s="36"/>
      <c r="Q34" s="37" t="s">
        <v>15</v>
      </c>
      <c r="R34" s="66">
        <f>BF14</f>
        <v>0</v>
      </c>
      <c r="S34" s="67" t="str">
        <f t="shared" si="10"/>
        <v> </v>
      </c>
      <c r="T34" s="68" t="s">
        <v>13</v>
      </c>
      <c r="U34" s="69" t="str">
        <f t="shared" si="11"/>
        <v> </v>
      </c>
      <c r="V34" s="70">
        <f>BB14</f>
        <v>0</v>
      </c>
      <c r="W34" s="71"/>
      <c r="X34" s="110"/>
      <c r="Y34" s="36"/>
      <c r="Z34" s="37" t="s">
        <v>15</v>
      </c>
      <c r="AA34" s="66">
        <f>BF19</f>
        <v>0</v>
      </c>
      <c r="AB34" s="67" t="str">
        <f t="shared" si="12"/>
        <v> </v>
      </c>
      <c r="AC34" s="68" t="s">
        <v>13</v>
      </c>
      <c r="AD34" s="69" t="str">
        <f t="shared" si="13"/>
        <v> </v>
      </c>
      <c r="AE34" s="70">
        <f>BB19</f>
        <v>0</v>
      </c>
      <c r="AF34" s="71"/>
      <c r="AG34" s="35"/>
      <c r="AH34" s="36"/>
      <c r="AI34" s="37" t="s">
        <v>15</v>
      </c>
      <c r="AJ34" s="66">
        <f>BF24</f>
        <v>0</v>
      </c>
      <c r="AK34" s="67" t="str">
        <f t="shared" si="14"/>
        <v> </v>
      </c>
      <c r="AL34" s="68" t="s">
        <v>13</v>
      </c>
      <c r="AM34" s="69" t="str">
        <f t="shared" si="15"/>
        <v> </v>
      </c>
      <c r="AN34" s="70">
        <f>BB24</f>
        <v>0</v>
      </c>
      <c r="AO34" s="71"/>
      <c r="AP34" s="35"/>
      <c r="AQ34" s="36"/>
      <c r="AR34" s="37" t="s">
        <v>15</v>
      </c>
      <c r="AS34" s="66">
        <f>BF29</f>
        <v>0</v>
      </c>
      <c r="AT34" s="67" t="str">
        <f>IF(AS34&gt;AW34,1," ")</f>
        <v> </v>
      </c>
      <c r="AU34" s="68" t="s">
        <v>13</v>
      </c>
      <c r="AV34" s="69" t="str">
        <f>IF(AS34&lt;AW34,1," ")</f>
        <v> </v>
      </c>
      <c r="AW34" s="70">
        <f>BB29</f>
        <v>0</v>
      </c>
      <c r="AX34" s="71"/>
      <c r="AY34" s="107"/>
      <c r="AZ34" s="115"/>
      <c r="BA34" s="115"/>
      <c r="BB34" s="115"/>
      <c r="BC34" s="115"/>
      <c r="BD34" s="115"/>
      <c r="BE34" s="115"/>
      <c r="BF34" s="115"/>
      <c r="BG34" s="116"/>
      <c r="BH34" s="143"/>
      <c r="BI34" s="144" t="s">
        <v>13</v>
      </c>
      <c r="BJ34" s="145"/>
      <c r="BK34" s="146"/>
      <c r="BL34" s="147"/>
      <c r="BM34" s="170"/>
      <c r="BN34" s="170"/>
      <c r="BO34" s="145"/>
      <c r="BP34" s="171"/>
      <c r="BQ34" s="172"/>
      <c r="BR34" s="173"/>
      <c r="BS34" s="174"/>
      <c r="BT34" s="169"/>
    </row>
    <row r="35" ht="14" customHeight="1" spans="2:72">
      <c r="B35" s="22"/>
      <c r="C35" s="23"/>
      <c r="D35" s="23"/>
      <c r="E35" s="24"/>
      <c r="F35" s="35"/>
      <c r="G35" s="36"/>
      <c r="H35" s="37" t="s">
        <v>17</v>
      </c>
      <c r="I35" s="66">
        <f>BF10</f>
        <v>0</v>
      </c>
      <c r="J35" s="67" t="str">
        <f t="shared" si="8"/>
        <v> </v>
      </c>
      <c r="K35" s="68" t="s">
        <v>13</v>
      </c>
      <c r="L35" s="69" t="str">
        <f t="shared" si="9"/>
        <v> </v>
      </c>
      <c r="M35" s="70">
        <f>BB10</f>
        <v>0</v>
      </c>
      <c r="N35" s="71"/>
      <c r="O35" s="35"/>
      <c r="P35" s="36"/>
      <c r="Q35" s="37" t="s">
        <v>17</v>
      </c>
      <c r="R35" s="66">
        <f>BF15</f>
        <v>0</v>
      </c>
      <c r="S35" s="67" t="str">
        <f t="shared" si="10"/>
        <v> </v>
      </c>
      <c r="T35" s="68" t="s">
        <v>13</v>
      </c>
      <c r="U35" s="69" t="str">
        <f t="shared" si="11"/>
        <v> </v>
      </c>
      <c r="V35" s="70">
        <f>BB15</f>
        <v>0</v>
      </c>
      <c r="W35" s="71"/>
      <c r="X35" s="110"/>
      <c r="Y35" s="36"/>
      <c r="Z35" s="37" t="s">
        <v>17</v>
      </c>
      <c r="AA35" s="66">
        <f>BF20</f>
        <v>0</v>
      </c>
      <c r="AB35" s="67" t="str">
        <f t="shared" si="12"/>
        <v> </v>
      </c>
      <c r="AC35" s="68" t="s">
        <v>13</v>
      </c>
      <c r="AD35" s="69" t="str">
        <f t="shared" si="13"/>
        <v> </v>
      </c>
      <c r="AE35" s="70">
        <f>BB20</f>
        <v>0</v>
      </c>
      <c r="AF35" s="71"/>
      <c r="AG35" s="35"/>
      <c r="AH35" s="36"/>
      <c r="AI35" s="37" t="s">
        <v>17</v>
      </c>
      <c r="AJ35" s="66">
        <f>BF25</f>
        <v>0</v>
      </c>
      <c r="AK35" s="67" t="str">
        <f t="shared" si="14"/>
        <v> </v>
      </c>
      <c r="AL35" s="68" t="s">
        <v>13</v>
      </c>
      <c r="AM35" s="69" t="str">
        <f t="shared" si="15"/>
        <v> </v>
      </c>
      <c r="AN35" s="70">
        <f>BB25</f>
        <v>0</v>
      </c>
      <c r="AO35" s="71"/>
      <c r="AP35" s="35"/>
      <c r="AQ35" s="36"/>
      <c r="AR35" s="37" t="s">
        <v>17</v>
      </c>
      <c r="AS35" s="66">
        <f>BF30</f>
        <v>0</v>
      </c>
      <c r="AT35" s="67" t="str">
        <f>IF(AS35&gt;AW35,1," ")</f>
        <v> </v>
      </c>
      <c r="AU35" s="68" t="s">
        <v>13</v>
      </c>
      <c r="AV35" s="69" t="str">
        <f>IF(AS35&lt;AW35,1," ")</f>
        <v> </v>
      </c>
      <c r="AW35" s="70">
        <f>BB30</f>
        <v>0</v>
      </c>
      <c r="AX35" s="71"/>
      <c r="AY35" s="107"/>
      <c r="AZ35" s="115"/>
      <c r="BA35" s="115"/>
      <c r="BB35" s="115"/>
      <c r="BC35" s="115"/>
      <c r="BD35" s="115"/>
      <c r="BE35" s="115"/>
      <c r="BF35" s="115"/>
      <c r="BG35" s="116"/>
      <c r="BH35" s="143"/>
      <c r="BI35" s="144"/>
      <c r="BJ35" s="145"/>
      <c r="BK35" s="146"/>
      <c r="BL35" s="147"/>
      <c r="BM35" s="170"/>
      <c r="BN35" s="170"/>
      <c r="BO35" s="145"/>
      <c r="BP35" s="171"/>
      <c r="BQ35" s="172"/>
      <c r="BR35" s="173"/>
      <c r="BS35" s="174"/>
      <c r="BT35" s="169"/>
    </row>
    <row r="36" ht="14" customHeight="1" spans="2:72">
      <c r="B36" s="27"/>
      <c r="C36" s="28"/>
      <c r="D36" s="28"/>
      <c r="E36" s="29"/>
      <c r="F36" s="38"/>
      <c r="G36" s="39"/>
      <c r="H36" s="40" t="s">
        <v>19</v>
      </c>
      <c r="I36" s="74">
        <f>BF11</f>
        <v>0</v>
      </c>
      <c r="J36" s="75" t="str">
        <f t="shared" si="8"/>
        <v> </v>
      </c>
      <c r="K36" s="76" t="s">
        <v>13</v>
      </c>
      <c r="L36" s="77" t="str">
        <f t="shared" si="9"/>
        <v> </v>
      </c>
      <c r="M36" s="78">
        <f>BB11</f>
        <v>0</v>
      </c>
      <c r="N36" s="79"/>
      <c r="O36" s="38"/>
      <c r="P36" s="39"/>
      <c r="Q36" s="40" t="s">
        <v>19</v>
      </c>
      <c r="R36" s="74">
        <f>BF16</f>
        <v>0</v>
      </c>
      <c r="S36" s="75" t="str">
        <f t="shared" si="10"/>
        <v> </v>
      </c>
      <c r="T36" s="76" t="s">
        <v>13</v>
      </c>
      <c r="U36" s="77" t="str">
        <f t="shared" si="11"/>
        <v> </v>
      </c>
      <c r="V36" s="78">
        <f>BB16</f>
        <v>0</v>
      </c>
      <c r="W36" s="79"/>
      <c r="X36" s="111"/>
      <c r="Y36" s="39"/>
      <c r="Z36" s="40" t="s">
        <v>19</v>
      </c>
      <c r="AA36" s="74">
        <f>BF21</f>
        <v>0</v>
      </c>
      <c r="AB36" s="75" t="str">
        <f t="shared" si="12"/>
        <v> </v>
      </c>
      <c r="AC36" s="76" t="s">
        <v>13</v>
      </c>
      <c r="AD36" s="77" t="str">
        <f t="shared" si="13"/>
        <v> </v>
      </c>
      <c r="AE36" s="78">
        <f>BB21</f>
        <v>0</v>
      </c>
      <c r="AF36" s="79"/>
      <c r="AG36" s="38"/>
      <c r="AH36" s="39"/>
      <c r="AI36" s="40" t="s">
        <v>19</v>
      </c>
      <c r="AJ36" s="74">
        <f>BF26</f>
        <v>0</v>
      </c>
      <c r="AK36" s="75" t="str">
        <f t="shared" si="14"/>
        <v> </v>
      </c>
      <c r="AL36" s="76" t="s">
        <v>13</v>
      </c>
      <c r="AM36" s="77" t="str">
        <f t="shared" si="15"/>
        <v> </v>
      </c>
      <c r="AN36" s="78">
        <f>BB26</f>
        <v>0</v>
      </c>
      <c r="AO36" s="79"/>
      <c r="AP36" s="38"/>
      <c r="AQ36" s="39"/>
      <c r="AR36" s="40" t="s">
        <v>19</v>
      </c>
      <c r="AS36" s="74">
        <f>BF31</f>
        <v>0</v>
      </c>
      <c r="AT36" s="75" t="str">
        <f>IF(AS36&gt;AW36,1," ")</f>
        <v> </v>
      </c>
      <c r="AU36" s="76" t="s">
        <v>13</v>
      </c>
      <c r="AV36" s="77" t="str">
        <f>IF(AS36&lt;AW36,1," ")</f>
        <v> </v>
      </c>
      <c r="AW36" s="78">
        <f>BB31</f>
        <v>0</v>
      </c>
      <c r="AX36" s="79"/>
      <c r="AY36" s="108"/>
      <c r="AZ36" s="117"/>
      <c r="BA36" s="117"/>
      <c r="BB36" s="117"/>
      <c r="BC36" s="117"/>
      <c r="BD36" s="117"/>
      <c r="BE36" s="117"/>
      <c r="BF36" s="117"/>
      <c r="BG36" s="118"/>
      <c r="BH36" s="148"/>
      <c r="BI36" s="149"/>
      <c r="BJ36" s="150"/>
      <c r="BK36" s="151"/>
      <c r="BL36" s="152"/>
      <c r="BM36" s="175"/>
      <c r="BN36" s="175"/>
      <c r="BO36" s="176"/>
      <c r="BP36" s="177"/>
      <c r="BQ36" s="178"/>
      <c r="BR36" s="179"/>
      <c r="BS36" s="180"/>
      <c r="BT36" s="169"/>
    </row>
    <row r="37" ht="14" customHeight="1" spans="2:71">
      <c r="B37" s="41"/>
      <c r="C37" s="41"/>
      <c r="D37" s="41"/>
      <c r="E37" s="41"/>
      <c r="F37" s="41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</row>
    <row r="38" ht="18.75" spans="6:59">
      <c r="F38" s="43" t="s">
        <v>25</v>
      </c>
      <c r="G38" s="43"/>
      <c r="H38" s="43"/>
      <c r="I38" s="43"/>
      <c r="J38" s="43"/>
      <c r="K38" s="43"/>
      <c r="L38" s="43"/>
      <c r="M38" s="43"/>
      <c r="N38" s="43"/>
      <c r="O38" s="43" t="s">
        <v>26</v>
      </c>
      <c r="P38" s="43"/>
      <c r="Q38" s="43"/>
      <c r="R38" s="43"/>
      <c r="S38" s="43"/>
      <c r="T38" s="43"/>
      <c r="U38" s="43"/>
      <c r="V38" s="43"/>
      <c r="W38" s="43"/>
      <c r="X38" s="43" t="s">
        <v>27</v>
      </c>
      <c r="Y38" s="43"/>
      <c r="Z38" s="43"/>
      <c r="AA38" s="43"/>
      <c r="AB38" s="43"/>
      <c r="AC38" s="43"/>
      <c r="AD38" s="43"/>
      <c r="AE38" s="43"/>
      <c r="AF38" s="43"/>
      <c r="AG38" s="43" t="s">
        <v>28</v>
      </c>
      <c r="AH38" s="43"/>
      <c r="AI38" s="43"/>
      <c r="AJ38" s="43"/>
      <c r="AK38" s="43"/>
      <c r="AL38" s="43"/>
      <c r="AM38" s="43"/>
      <c r="AN38" s="43"/>
      <c r="AO38" s="43"/>
      <c r="AP38" s="43" t="s">
        <v>29</v>
      </c>
      <c r="AQ38" s="43"/>
      <c r="AR38" s="43"/>
      <c r="AS38" s="43"/>
      <c r="AT38" s="43"/>
      <c r="AU38" s="43"/>
      <c r="AV38" s="43"/>
      <c r="AW38" s="43"/>
      <c r="AX38" s="43"/>
      <c r="AY38" s="43" t="s">
        <v>30</v>
      </c>
      <c r="AZ38" s="43"/>
      <c r="BA38" s="43"/>
      <c r="BB38" s="43"/>
      <c r="BC38" s="43"/>
      <c r="BD38" s="43"/>
      <c r="BE38" s="43"/>
      <c r="BF38" s="43"/>
      <c r="BG38" s="43"/>
    </row>
    <row r="39" s="1" customFormat="1" ht="27" customHeight="1" spans="3:59">
      <c r="C39" s="44"/>
      <c r="D39" s="44"/>
      <c r="E39" s="44"/>
      <c r="F39" s="45" t="str">
        <f>IF(ISERROR(VLOOKUP(1,BR:BT,3,FALSE)),"",VLOOKUP(1,BR:BT,3,FALSE))</f>
        <v/>
      </c>
      <c r="G39" s="46"/>
      <c r="H39" s="46"/>
      <c r="I39" s="46"/>
      <c r="J39" s="46"/>
      <c r="K39" s="46"/>
      <c r="L39" s="46"/>
      <c r="M39" s="46"/>
      <c r="N39" s="82"/>
      <c r="O39" s="45" t="str">
        <f>IF(ISERROR(VLOOKUP(2,BR:BT,3,FALSE)),"",VLOOKUP(2,BR:BT,3,FALSE))</f>
        <v/>
      </c>
      <c r="P39" s="83"/>
      <c r="Q39" s="83"/>
      <c r="R39" s="83"/>
      <c r="S39" s="83"/>
      <c r="T39" s="83"/>
      <c r="U39" s="83"/>
      <c r="V39" s="83"/>
      <c r="W39" s="112"/>
      <c r="X39" s="45" t="str">
        <f>IF(ISERROR(VLOOKUP(3,BR:BT,3,FALSE)),"",VLOOKUP(3,BR:BT,3,FALSE))</f>
        <v/>
      </c>
      <c r="Y39" s="83"/>
      <c r="Z39" s="83"/>
      <c r="AA39" s="83"/>
      <c r="AB39" s="83"/>
      <c r="AC39" s="83"/>
      <c r="AD39" s="83"/>
      <c r="AE39" s="83"/>
      <c r="AF39" s="112"/>
      <c r="AG39" s="45" t="str">
        <f>IF(ISERROR(VLOOKUP(4,BR:BT,3,FALSE)),"",VLOOKUP(4,BR:BT,3,FALSE))</f>
        <v/>
      </c>
      <c r="AH39" s="83"/>
      <c r="AI39" s="83"/>
      <c r="AJ39" s="83"/>
      <c r="AK39" s="83"/>
      <c r="AL39" s="83"/>
      <c r="AM39" s="83"/>
      <c r="AN39" s="83"/>
      <c r="AO39" s="112"/>
      <c r="AP39" s="45" t="str">
        <f>IF(ISERROR(VLOOKUP(5,BR:BT,3,FALSE)),"",VLOOKUP(5,BR:BT,3,FALSE))</f>
        <v/>
      </c>
      <c r="AQ39" s="83"/>
      <c r="AR39" s="83"/>
      <c r="AS39" s="83"/>
      <c r="AT39" s="83"/>
      <c r="AU39" s="83"/>
      <c r="AV39" s="83"/>
      <c r="AW39" s="83"/>
      <c r="AX39" s="112"/>
      <c r="AY39" s="45" t="str">
        <f>IF(ISERROR(VLOOKUP(6,BR:BT,3,FALSE)),"",VLOOKUP(6,BR:BT,3,FALSE))</f>
        <v/>
      </c>
      <c r="AZ39" s="83"/>
      <c r="BA39" s="83"/>
      <c r="BB39" s="83"/>
      <c r="BC39" s="83"/>
      <c r="BD39" s="83"/>
      <c r="BE39" s="83"/>
      <c r="BF39" s="83"/>
      <c r="BG39" s="112"/>
    </row>
    <row r="40" s="1" customFormat="1" ht="14.25" spans="3:59">
      <c r="C40" s="44"/>
      <c r="D40" s="44"/>
      <c r="E40" s="44"/>
      <c r="F40" s="47" t="s">
        <v>32</v>
      </c>
      <c r="G40" s="48"/>
      <c r="H40" s="48"/>
      <c r="I40" s="48"/>
      <c r="J40" s="48"/>
      <c r="K40" s="48"/>
      <c r="L40" s="48"/>
      <c r="M40" s="48"/>
      <c r="N40" s="84"/>
      <c r="O40" s="47" t="s">
        <v>32</v>
      </c>
      <c r="P40" s="48"/>
      <c r="Q40" s="48"/>
      <c r="R40" s="48"/>
      <c r="S40" s="48"/>
      <c r="T40" s="48"/>
      <c r="U40" s="48"/>
      <c r="V40" s="48"/>
      <c r="W40" s="84"/>
      <c r="X40" s="47" t="s">
        <v>33</v>
      </c>
      <c r="Y40" s="48"/>
      <c r="Z40" s="48"/>
      <c r="AA40" s="48"/>
      <c r="AB40" s="48"/>
      <c r="AC40" s="48"/>
      <c r="AD40" s="48"/>
      <c r="AE40" s="48"/>
      <c r="AF40" s="84"/>
      <c r="AG40" s="47" t="s">
        <v>33</v>
      </c>
      <c r="AH40" s="48"/>
      <c r="AI40" s="48"/>
      <c r="AJ40" s="48"/>
      <c r="AK40" s="48"/>
      <c r="AL40" s="48"/>
      <c r="AM40" s="48"/>
      <c r="AN40" s="48"/>
      <c r="AO40" s="84"/>
      <c r="AP40" s="47" t="s">
        <v>34</v>
      </c>
      <c r="AQ40" s="48"/>
      <c r="AR40" s="48"/>
      <c r="AS40" s="48"/>
      <c r="AT40" s="48"/>
      <c r="AU40" s="48"/>
      <c r="AV40" s="48"/>
      <c r="AW40" s="48"/>
      <c r="AX40" s="84"/>
      <c r="AY40" s="47" t="s">
        <v>34</v>
      </c>
      <c r="AZ40" s="48"/>
      <c r="BA40" s="48"/>
      <c r="BB40" s="48"/>
      <c r="BC40" s="48"/>
      <c r="BD40" s="48"/>
      <c r="BE40" s="48"/>
      <c r="BF40" s="48"/>
      <c r="BG40" s="84"/>
    </row>
    <row r="41" spans="6:59">
      <c r="F41" s="49"/>
      <c r="G41" s="50"/>
      <c r="H41" s="50"/>
      <c r="I41" s="50"/>
      <c r="J41" s="50"/>
      <c r="K41" s="50"/>
      <c r="L41" s="50"/>
      <c r="M41" s="50"/>
      <c r="N41" s="85"/>
      <c r="O41" s="49"/>
      <c r="P41" s="50"/>
      <c r="Q41" s="50"/>
      <c r="R41" s="50"/>
      <c r="S41" s="50"/>
      <c r="T41" s="50"/>
      <c r="U41" s="50"/>
      <c r="V41" s="50"/>
      <c r="W41" s="85"/>
      <c r="X41" s="49"/>
      <c r="Y41" s="50"/>
      <c r="Z41" s="50"/>
      <c r="AA41" s="50"/>
      <c r="AB41" s="50"/>
      <c r="AC41" s="50"/>
      <c r="AD41" s="50"/>
      <c r="AE41" s="50"/>
      <c r="AF41" s="85"/>
      <c r="AG41" s="49"/>
      <c r="AH41" s="50"/>
      <c r="AI41" s="50"/>
      <c r="AJ41" s="50"/>
      <c r="AK41" s="50"/>
      <c r="AL41" s="50"/>
      <c r="AM41" s="50"/>
      <c r="AN41" s="50"/>
      <c r="AO41" s="85"/>
      <c r="AP41" s="49"/>
      <c r="AQ41" s="50"/>
      <c r="AR41" s="50"/>
      <c r="AS41" s="50"/>
      <c r="AT41" s="50"/>
      <c r="AU41" s="50"/>
      <c r="AV41" s="50"/>
      <c r="AW41" s="50"/>
      <c r="AX41" s="85"/>
      <c r="AY41" s="49"/>
      <c r="AZ41" s="50"/>
      <c r="BA41" s="50"/>
      <c r="BB41" s="50"/>
      <c r="BC41" s="50"/>
      <c r="BD41" s="50"/>
      <c r="BE41" s="50"/>
      <c r="BF41" s="50"/>
      <c r="BG41" s="85"/>
    </row>
    <row r="43" spans="33:41">
      <c r="AG43" s="123" t="s">
        <v>35</v>
      </c>
      <c r="AH43" s="123"/>
      <c r="AI43" s="123"/>
      <c r="AJ43" s="123"/>
      <c r="AK43" s="123"/>
      <c r="AL43" s="123"/>
      <c r="AM43" s="123"/>
      <c r="AN43" s="123"/>
      <c r="AO43" s="123"/>
    </row>
    <row r="45" spans="33:33">
      <c r="AG45" s="124"/>
    </row>
  </sheetData>
  <sheetProtection sheet="1" objects="1"/>
  <mergeCells count="172">
    <mergeCell ref="B2:BH2"/>
    <mergeCell ref="BP2:BS2"/>
    <mergeCell ref="BP5:BS5"/>
    <mergeCell ref="BP6:BQ6"/>
    <mergeCell ref="BR6:BS6"/>
    <mergeCell ref="F38:N38"/>
    <mergeCell ref="O38:W38"/>
    <mergeCell ref="X38:AF38"/>
    <mergeCell ref="AG38:AO38"/>
    <mergeCell ref="AP38:AX38"/>
    <mergeCell ref="AY38:BG38"/>
    <mergeCell ref="F39:N39"/>
    <mergeCell ref="O39:W39"/>
    <mergeCell ref="X39:AF39"/>
    <mergeCell ref="AG39:AO39"/>
    <mergeCell ref="AP39:AX39"/>
    <mergeCell ref="AY39:BG39"/>
    <mergeCell ref="AG43:AO43"/>
    <mergeCell ref="F12:F16"/>
    <mergeCell ref="F17:F21"/>
    <mergeCell ref="F22:F26"/>
    <mergeCell ref="F27:F31"/>
    <mergeCell ref="F32:F36"/>
    <mergeCell ref="G12:G16"/>
    <mergeCell ref="G17:G21"/>
    <mergeCell ref="G22:G26"/>
    <mergeCell ref="G27:G31"/>
    <mergeCell ref="G32:G36"/>
    <mergeCell ref="N12:N16"/>
    <mergeCell ref="N17:N21"/>
    <mergeCell ref="N22:N26"/>
    <mergeCell ref="N27:N31"/>
    <mergeCell ref="N32:N36"/>
    <mergeCell ref="O7:O11"/>
    <mergeCell ref="O17:O21"/>
    <mergeCell ref="O22:O26"/>
    <mergeCell ref="O27:O31"/>
    <mergeCell ref="O32:O36"/>
    <mergeCell ref="P7:P11"/>
    <mergeCell ref="P17:P21"/>
    <mergeCell ref="P22:P26"/>
    <mergeCell ref="P27:P31"/>
    <mergeCell ref="P32:P36"/>
    <mergeCell ref="W7:W11"/>
    <mergeCell ref="W17:W21"/>
    <mergeCell ref="W22:W26"/>
    <mergeCell ref="W27:W31"/>
    <mergeCell ref="W32:W36"/>
    <mergeCell ref="X7:X11"/>
    <mergeCell ref="X12:X16"/>
    <mergeCell ref="X22:X26"/>
    <mergeCell ref="X27:X31"/>
    <mergeCell ref="X32:X36"/>
    <mergeCell ref="Y7:Y11"/>
    <mergeCell ref="Y12:Y16"/>
    <mergeCell ref="Y22:Y26"/>
    <mergeCell ref="Y27:Y31"/>
    <mergeCell ref="Y32:Y36"/>
    <mergeCell ref="AF7:AF11"/>
    <mergeCell ref="AF12:AF16"/>
    <mergeCell ref="AF22:AF26"/>
    <mergeCell ref="AF27:AF31"/>
    <mergeCell ref="AF32:AF36"/>
    <mergeCell ref="AG7:AG11"/>
    <mergeCell ref="AG12:AG16"/>
    <mergeCell ref="AG17:AG21"/>
    <mergeCell ref="AG27:AG31"/>
    <mergeCell ref="AG32:AG36"/>
    <mergeCell ref="AH7:AH11"/>
    <mergeCell ref="AH12:AH16"/>
    <mergeCell ref="AH17:AH21"/>
    <mergeCell ref="AH27:AH31"/>
    <mergeCell ref="AH32:AH36"/>
    <mergeCell ref="AO7:AO11"/>
    <mergeCell ref="AO12:AO16"/>
    <mergeCell ref="AO17:AO21"/>
    <mergeCell ref="AO27:AO31"/>
    <mergeCell ref="AO32:AO36"/>
    <mergeCell ref="AP7:AP11"/>
    <mergeCell ref="AP12:AP16"/>
    <mergeCell ref="AP17:AP21"/>
    <mergeCell ref="AP22:AP26"/>
    <mergeCell ref="AP32:AP36"/>
    <mergeCell ref="AQ7:AQ11"/>
    <mergeCell ref="AQ12:AQ16"/>
    <mergeCell ref="AQ17:AQ21"/>
    <mergeCell ref="AQ22:AQ26"/>
    <mergeCell ref="AQ32:AQ36"/>
    <mergeCell ref="AX7:AX11"/>
    <mergeCell ref="AX12:AX16"/>
    <mergeCell ref="AX17:AX21"/>
    <mergeCell ref="AX22:AX26"/>
    <mergeCell ref="AX32:AX36"/>
    <mergeCell ref="AY7:AY11"/>
    <mergeCell ref="AY12:AY16"/>
    <mergeCell ref="AY17:AY21"/>
    <mergeCell ref="AY22:AY26"/>
    <mergeCell ref="AY27:AY31"/>
    <mergeCell ref="AZ7:AZ11"/>
    <mergeCell ref="AZ12:AZ16"/>
    <mergeCell ref="AZ17:AZ21"/>
    <mergeCell ref="AZ22:AZ26"/>
    <mergeCell ref="AZ27:AZ31"/>
    <mergeCell ref="BG7:BG11"/>
    <mergeCell ref="BG12:BG16"/>
    <mergeCell ref="BG17:BG21"/>
    <mergeCell ref="BG22:BG26"/>
    <mergeCell ref="BG27:BG31"/>
    <mergeCell ref="BH8:BH10"/>
    <mergeCell ref="BH13:BH15"/>
    <mergeCell ref="BH18:BH20"/>
    <mergeCell ref="BH23:BH25"/>
    <mergeCell ref="BH28:BH30"/>
    <mergeCell ref="BH33:BH35"/>
    <mergeCell ref="BJ8:BJ10"/>
    <mergeCell ref="BJ13:BJ15"/>
    <mergeCell ref="BJ18:BJ20"/>
    <mergeCell ref="BJ23:BJ25"/>
    <mergeCell ref="BJ28:BJ30"/>
    <mergeCell ref="BJ33:BJ35"/>
    <mergeCell ref="BK5:BK6"/>
    <mergeCell ref="BK7:BK11"/>
    <mergeCell ref="BK12:BK16"/>
    <mergeCell ref="BK17:BK21"/>
    <mergeCell ref="BK22:BK26"/>
    <mergeCell ref="BK27:BK31"/>
    <mergeCell ref="BK32:BK36"/>
    <mergeCell ref="X17:AF21"/>
    <mergeCell ref="AG22:AO26"/>
    <mergeCell ref="F5:N6"/>
    <mergeCell ref="O5:W6"/>
    <mergeCell ref="X5:AF6"/>
    <mergeCell ref="AG5:AO6"/>
    <mergeCell ref="AP5:AX6"/>
    <mergeCell ref="AY5:BG6"/>
    <mergeCell ref="F40:N41"/>
    <mergeCell ref="O40:W41"/>
    <mergeCell ref="X40:AF41"/>
    <mergeCell ref="AG40:AO41"/>
    <mergeCell ref="AP40:AX41"/>
    <mergeCell ref="AY40:BG41"/>
    <mergeCell ref="BL22:BO26"/>
    <mergeCell ref="BL27:BO31"/>
    <mergeCell ref="BL32:BO36"/>
    <mergeCell ref="AP27:AX31"/>
    <mergeCell ref="AY32:BG36"/>
    <mergeCell ref="B5:E6"/>
    <mergeCell ref="BH5:BJ6"/>
    <mergeCell ref="BL5:BO6"/>
    <mergeCell ref="BP7:BQ11"/>
    <mergeCell ref="BR7:BS11"/>
    <mergeCell ref="BP12:BQ16"/>
    <mergeCell ref="BR12:BS16"/>
    <mergeCell ref="F7:N11"/>
    <mergeCell ref="O12:W16"/>
    <mergeCell ref="BP17:BQ21"/>
    <mergeCell ref="BR17:BS21"/>
    <mergeCell ref="BP22:BQ26"/>
    <mergeCell ref="BR22:BS26"/>
    <mergeCell ref="BP27:BQ31"/>
    <mergeCell ref="BR27:BS31"/>
    <mergeCell ref="BP32:BQ36"/>
    <mergeCell ref="BR32:BS36"/>
    <mergeCell ref="BL7:BO11"/>
    <mergeCell ref="BL17:BO21"/>
    <mergeCell ref="B27:E31"/>
    <mergeCell ref="B32:E36"/>
    <mergeCell ref="B17:E21"/>
    <mergeCell ref="B22:E26"/>
    <mergeCell ref="B7:E11"/>
    <mergeCell ref="BL12:BO16"/>
    <mergeCell ref="B12:E16"/>
  </mergeCells>
  <pageMargins left="0.236220472440945" right="0.196850393700787" top="0.708661417322835" bottom="0.354330708661417" header="0.236220472440945" footer="0.196850393700787"/>
  <pageSetup paperSize="9" scale="87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5手書き</vt:lpstr>
      <vt:lpstr>6手書き</vt:lpstr>
      <vt:lpstr>5ﾁｰﾑ</vt:lpstr>
      <vt:lpstr>6ﾁｰﾑ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平成１３年度リーグ戦結果</dc:title>
  <dc:creator>浩樹</dc:creator>
  <cp:lastModifiedBy>User</cp:lastModifiedBy>
  <dcterms:created xsi:type="dcterms:W3CDTF">2000-04-03T09:01:00Z</dcterms:created>
  <cp:lastPrinted>2019-08-26T10:11:00Z</cp:lastPrinted>
  <dcterms:modified xsi:type="dcterms:W3CDTF">2025-02-02T00:29:18Z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